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03"/>
  <workbookPr/>
  <mc:AlternateContent xmlns:mc="http://schemas.openxmlformats.org/markup-compatibility/2006">
    <mc:Choice Requires="x15">
      <x15ac:absPath xmlns:x15ac="http://schemas.microsoft.com/office/spreadsheetml/2010/11/ac" url="Z:\PROJET 2025\25 48 FRANCE TRAVAIL WIENER\2548.01-PRO\01-MV ARCHI\03-Pièces écrites\01- 090925\"/>
    </mc:Choice>
  </mc:AlternateContent>
  <xr:revisionPtr revIDLastSave="1" documentId="11_5C9561CD30EDF23AC30738F289AB39CA6594C252" xr6:coauthVersionLast="47" xr6:coauthVersionMax="47" xr10:uidLastSave="{2C7CC873-0F3A-442D-B1B1-F83D4386462F}"/>
  <bookViews>
    <workbookView xWindow="0" yWindow="0" windowWidth="28800" windowHeight="11700" firstSheet="7" activeTab="7" xr2:uid="{00000000-000D-0000-FFFF-FFFF00000000}"/>
  </bookViews>
  <sheets>
    <sheet name="Lot N°01 Page de garde" sheetId="2" r:id="rId1"/>
    <sheet name="Lot N°01 CLOISONS AMOVIBLES" sheetId="3" r:id="rId2"/>
    <sheet name="Lot N°02 Page de garde" sheetId="10" r:id="rId3"/>
    <sheet name="Lot N°02 FAUX PLAFONDS" sheetId="8" r:id="rId4"/>
    <sheet name="Lot N°03 Page de garde" sheetId="11" r:id="rId5"/>
    <sheet name="Lot N°03 -SOLS SOUPLES " sheetId="9" r:id="rId6"/>
    <sheet name="Lot N°04 Page de garde" sheetId="12" r:id="rId7"/>
    <sheet name="Lot N°04 -PEINTURE  PAPIER P" sheetId="13" r:id="rId8"/>
  </sheets>
  <definedNames>
    <definedName name="_xlnm.Print_Titles" localSheetId="1">'Lot N°01 CLOISONS AMOVIBLES'!$1:$4</definedName>
    <definedName name="_xlnm.Print_Titles" localSheetId="3">'Lot N°02 FAUX PLAFONDS'!$1:$4</definedName>
    <definedName name="_xlnm.Print_Titles" localSheetId="5">'Lot N°03 -SOLS SOUPLES '!$1:$4</definedName>
    <definedName name="_xlnm.Print_Titles" localSheetId="7">'Lot N°04 -PEINTURE  PAPIER P'!$1:$4</definedName>
    <definedName name="_xlnm.Print_Area" localSheetId="1">'Lot N°01 CLOISONS AMOVIBLES'!$A$1:$F$66</definedName>
    <definedName name="_xlnm.Print_Area" localSheetId="0">'Lot N°01 Page de garde'!$A$1:$A$55</definedName>
    <definedName name="_xlnm.Print_Area" localSheetId="3">'Lot N°02 FAUX PLAFONDS'!$A$1:$F$23</definedName>
    <definedName name="_xlnm.Print_Area" localSheetId="2">'Lot N°02 Page de garde'!$A$1:$A$55</definedName>
    <definedName name="_xlnm.Print_Area" localSheetId="4">'Lot N°03 Page de garde'!$A$1:$A$55</definedName>
    <definedName name="_xlnm.Print_Area" localSheetId="5">'Lot N°03 -SOLS SOUPLES '!$A$1:$F$35</definedName>
    <definedName name="_xlnm.Print_Area" localSheetId="6">'Lot N°04 Page de garde'!$A$1:$A$55</definedName>
    <definedName name="_xlnm.Print_Area" localSheetId="7">'Lot N°04 -PEINTURE  PAPIER P'!$A$1:$F$33</definedName>
  </definedNames>
  <calcPr calcId="191028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3" l="1"/>
  <c r="F11" i="9" l="1"/>
  <c r="F12" i="13"/>
  <c r="A28" i="13"/>
  <c r="F20" i="13"/>
  <c r="F19" i="13"/>
  <c r="F18" i="13"/>
  <c r="F9" i="13"/>
  <c r="F7" i="13"/>
  <c r="D13" i="13" s="1"/>
  <c r="F39" i="3"/>
  <c r="F31" i="3"/>
  <c r="F29" i="3"/>
  <c r="F25" i="3"/>
  <c r="F23" i="3"/>
  <c r="F17" i="3"/>
  <c r="D24" i="13" l="1"/>
  <c r="F27" i="13"/>
  <c r="F28" i="13" s="1"/>
  <c r="F9" i="9"/>
  <c r="F29" i="13" l="1"/>
  <c r="A30" i="9"/>
  <c r="F17" i="9"/>
  <c r="F15" i="9"/>
  <c r="F7" i="9"/>
  <c r="A18" i="8"/>
  <c r="F13" i="8"/>
  <c r="F9" i="8"/>
  <c r="F7" i="8"/>
  <c r="F57" i="3"/>
  <c r="F55" i="3"/>
  <c r="F53" i="3"/>
  <c r="F49" i="3"/>
  <c r="F47" i="3"/>
  <c r="F43" i="3"/>
  <c r="F41" i="3"/>
  <c r="F37" i="3"/>
  <c r="F35" i="3"/>
  <c r="F27" i="3"/>
  <c r="F21" i="3"/>
  <c r="F15" i="3"/>
  <c r="F13" i="3"/>
  <c r="F9" i="3"/>
  <c r="F7" i="3"/>
  <c r="F29" i="9" l="1"/>
  <c r="F30" i="9" s="1"/>
  <c r="F31" i="9" s="1"/>
  <c r="F17" i="8"/>
  <c r="F18" i="8" s="1"/>
  <c r="F19" i="8" s="1"/>
  <c r="F60" i="3"/>
  <c r="F61" i="3" s="1"/>
  <c r="F62" i="3" s="1"/>
  <c r="A61" i="3"/>
</calcChain>
</file>

<file path=xl/sharedStrings.xml><?xml version="1.0" encoding="utf-8"?>
<sst xmlns="http://schemas.openxmlformats.org/spreadsheetml/2006/main" count="250" uniqueCount="141">
  <si>
    <t>AMENAGEMENT D'UN CENTRE FRANCE TRAVAIL -  NIMES</t>
  </si>
  <si>
    <t>ALLEE NORBERT WIENER</t>
  </si>
  <si>
    <t>Lot n°01 CLOISONS AMOVIBLES</t>
  </si>
  <si>
    <t>Maître d'oeuvre - Mandataire : Agence d'architecture Megias-Vernhes- 04 66 53 67 87  - contact@megiasarchi.fr</t>
  </si>
  <si>
    <t>LOT 01 CLOISONS MODULAIRES</t>
  </si>
  <si>
    <t>U</t>
  </si>
  <si>
    <t>Quantité</t>
  </si>
  <si>
    <t>Prix en €</t>
  </si>
  <si>
    <t>Total en €</t>
  </si>
  <si>
    <t xml:space="preserve"> 3-2</t>
  </si>
  <si>
    <t>DESCRIPTION DES TRAVAUX</t>
  </si>
  <si>
    <t>CH3</t>
  </si>
  <si>
    <t>3.2.0</t>
  </si>
  <si>
    <t>ORGANIGRAMME</t>
  </si>
  <si>
    <t>Ens</t>
  </si>
  <si>
    <t>ART</t>
  </si>
  <si>
    <t>000-M401</t>
  </si>
  <si>
    <t>3.2.1</t>
  </si>
  <si>
    <t>CLOISONS AMOVIBLES PLEINES Rw+C = 40 dB - trame 120</t>
  </si>
  <si>
    <t>m2</t>
  </si>
  <si>
    <t>3.2,2</t>
  </si>
  <si>
    <t>CLOISONS AMOVIBLES VITREES TOUTE HAUTEUR Rw+C = 35 dB</t>
  </si>
  <si>
    <t>3.2.2-1</t>
  </si>
  <si>
    <t>Cloisons amovibles vitrées: trame 120 – vitrage 44/2</t>
  </si>
  <si>
    <t>000-M402</t>
  </si>
  <si>
    <t>3.2.2-2</t>
  </si>
  <si>
    <t xml:space="preserve">Cloisons amovibles vitrées « verrière »  : trame 60 env  </t>
  </si>
  <si>
    <t>3.2.2-3</t>
  </si>
  <si>
    <t>Cloison acoustique mobile: Dim 5,85 x 2,50HT</t>
  </si>
  <si>
    <t>3.2.3</t>
  </si>
  <si>
    <t>BLOC PORTE DANS CLOISONS AMOVIBLES</t>
  </si>
  <si>
    <t>3.2.3-1</t>
  </si>
  <si>
    <t>Bloc porte pleine 1UP courantes</t>
  </si>
  <si>
    <t>3.2.3-2</t>
  </si>
  <si>
    <t>Bloc porte pleine 2UP courantes</t>
  </si>
  <si>
    <t>3.2.3-3</t>
  </si>
  <si>
    <t>Bloc porte pleine 3UP courantes</t>
  </si>
  <si>
    <t>3.2.3-4</t>
  </si>
  <si>
    <t>Bloc porte pleine 1UP avec hublot</t>
  </si>
  <si>
    <t>3.2.3-5</t>
  </si>
  <si>
    <t>Bloc porte pleine 2UP avec hublot</t>
  </si>
  <si>
    <t>3.2.3-6</t>
  </si>
  <si>
    <t xml:space="preserve">Bloc porte vitrée 1UP </t>
  </si>
  <si>
    <t>3.2.4</t>
  </si>
  <si>
    <t>ACCESSOIRES</t>
  </si>
  <si>
    <t>3.2.4.1</t>
  </si>
  <si>
    <t>Serrures / cylindre</t>
  </si>
  <si>
    <t>3.2.4.2</t>
  </si>
  <si>
    <t>Butoir de porte</t>
  </si>
  <si>
    <t>3.2.4.3</t>
  </si>
  <si>
    <t>Ventouse (sans objet à charge du M. d'Ouvrage)</t>
  </si>
  <si>
    <t>3.2.4.4</t>
  </si>
  <si>
    <t>Ferme porte</t>
  </si>
  <si>
    <t>3.2.5</t>
  </si>
  <si>
    <t>BARRIERE ACOUSTIQUE</t>
  </si>
  <si>
    <t>ML</t>
  </si>
  <si>
    <t>000-M403</t>
  </si>
  <si>
    <t>3.2.6</t>
  </si>
  <si>
    <t>VITROPHANIE</t>
  </si>
  <si>
    <t>3.2.6-1</t>
  </si>
  <si>
    <t>Vitrophanie pour cloisons intérieures</t>
  </si>
  <si>
    <t>3.2.6-2</t>
  </si>
  <si>
    <t>Vitrophanie pour baies extérieures</t>
  </si>
  <si>
    <t>3.2.7</t>
  </si>
  <si>
    <t>HABILLAGES ET ACCESSOIRES DIVERS</t>
  </si>
  <si>
    <t>3.2.7.1</t>
  </si>
  <si>
    <t>Couvre joint de finition :</t>
  </si>
  <si>
    <t>3.2.8</t>
  </si>
  <si>
    <t>NETTOYAGE DE SES OUVRAGES</t>
  </si>
  <si>
    <t>3.2.9</t>
  </si>
  <si>
    <t>NETTOYAGE GENERAL DE RECEPTION</t>
  </si>
  <si>
    <t>Montant  € HT du Lot n°01 CLOISONS AMOVIBLES</t>
  </si>
  <si>
    <t>TOTHT</t>
  </si>
  <si>
    <t>TVA (20%)</t>
  </si>
  <si>
    <t>TVA</t>
  </si>
  <si>
    <t>Montant € TTC du Lot n°01 CLOISONS AMOVIBLES</t>
  </si>
  <si>
    <t>TOTTTC</t>
  </si>
  <si>
    <t>NOM ENTREPRISE</t>
  </si>
  <si>
    <t>ADRESSE</t>
  </si>
  <si>
    <t xml:space="preserve">NOM RESPONSABLE </t>
  </si>
  <si>
    <t>TEL - EMAIL</t>
  </si>
  <si>
    <t>DATE</t>
  </si>
  <si>
    <t>CACHÉ et SIGNATURE</t>
  </si>
  <si>
    <t>AMENAGEMENT D'UN CENTRE FRANCE TRAVAIL - NIMES</t>
  </si>
  <si>
    <t>Lot n°02 FAUX PLAFONDS</t>
  </si>
  <si>
    <t>Maître d'oeuvre - Mandataire : Agence d'architecture Megias-Vernhes  - 04 66 53 67 87 -  contact@megiasarchi.fr</t>
  </si>
  <si>
    <t>LOT 02 FAUX PLAFOND</t>
  </si>
  <si>
    <t xml:space="preserve"> 3-1</t>
  </si>
  <si>
    <t>3.1.1</t>
  </si>
  <si>
    <t>OSSATURE PRIMAIRE</t>
  </si>
  <si>
    <t>3.1.2</t>
  </si>
  <si>
    <t>PLAFONDS 60x60 FIBRE MINERALES ACOUSTIQUE</t>
  </si>
  <si>
    <t>3.1.3</t>
  </si>
  <si>
    <t>PLAFONDS CF 1H sans objet</t>
  </si>
  <si>
    <t>3.1.4</t>
  </si>
  <si>
    <t>NETTOYAGE</t>
  </si>
  <si>
    <t>Montant  € HT du Lot n° 02 FAUX PLAFOND</t>
  </si>
  <si>
    <t>Montant € TTC du Lot n° 02 FAUX PLAFOND</t>
  </si>
  <si>
    <t>Lot n°03 SOLS SOUPLES</t>
  </si>
  <si>
    <t xml:space="preserve">LOT 03 SOLS SOUPLES </t>
  </si>
  <si>
    <t>3.1.0</t>
  </si>
  <si>
    <t>INSTALLATIONS DE CHANTIER</t>
  </si>
  <si>
    <t>3.1.0-1</t>
  </si>
  <si>
    <t>Panneau de chantier</t>
  </si>
  <si>
    <t>SOL SOUPLE</t>
  </si>
  <si>
    <t>3.1.1-1</t>
  </si>
  <si>
    <t>Primaire et ragréage</t>
  </si>
  <si>
    <t>m²</t>
  </si>
  <si>
    <t>3.2.1-2</t>
  </si>
  <si>
    <t>Revêtement de sol PVC</t>
  </si>
  <si>
    <t>3.2.1-3</t>
  </si>
  <si>
    <t>Habillage de marche en sol PVC</t>
  </si>
  <si>
    <t>3.2.1-4</t>
  </si>
  <si>
    <t>Plinthe flexible PVC</t>
  </si>
  <si>
    <t>ml</t>
  </si>
  <si>
    <t>3.2.1.5</t>
  </si>
  <si>
    <t>Barre de seuil inox brosse</t>
  </si>
  <si>
    <t>3.2.1-6</t>
  </si>
  <si>
    <t>Tapis de sol</t>
  </si>
  <si>
    <t>3.2.1-7</t>
  </si>
  <si>
    <t>Couvre joint de dilatation</t>
  </si>
  <si>
    <t>3.2.1-8</t>
  </si>
  <si>
    <t>Nettoyage</t>
  </si>
  <si>
    <t xml:space="preserve">Montant  € HT du Lot n°03 SOLS SOUPLES </t>
  </si>
  <si>
    <t xml:space="preserve">Montant € TTC du Lot n°03 SOLS SOUPLES </t>
  </si>
  <si>
    <t>Lot n°04 PEINTURE / PAPIER PEINT</t>
  </si>
  <si>
    <t>LOT 03 SOLS SOUPLES PAPIER PEINT</t>
  </si>
  <si>
    <t>PEINTURE</t>
  </si>
  <si>
    <t>Peinture acrylique sur parois couleur RAL 9010</t>
  </si>
  <si>
    <t>OPTION - Allège peinte en 3 couleurs en périphérie de l'accueil</t>
  </si>
  <si>
    <t>3.1.1-2</t>
  </si>
  <si>
    <t>sous total panneaux peinture</t>
  </si>
  <si>
    <t>PAPIER PEINT</t>
  </si>
  <si>
    <t>3.1.2.1</t>
  </si>
  <si>
    <t>Papier peint motif</t>
  </si>
  <si>
    <t>panneau salle Coworking 1: 4,50x2,50(ht) m</t>
  </si>
  <si>
    <t>panneau salle de Repos : 4,50x2,50(ht) m</t>
  </si>
  <si>
    <t>3.1.2.2</t>
  </si>
  <si>
    <t>sous total panneaux papier peint</t>
  </si>
  <si>
    <t>Montant  € HT du Lot n°04 PEINTURE / PAPIER PEINT</t>
  </si>
  <si>
    <t>Montant € TTC du Lot n°04 PEINTURE / PAPIER PEINT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</si>
</sst>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.##0;"/>
    <numFmt numFmtId="166" formatCode="#,##0.00_);\(#,##0.00\)"/>
  </numFmts>
  <fonts count="33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sz val="11"/>
      <color rgb="FF5B5B5B"/>
      <name val="Arial"/>
      <family val="1"/>
    </font>
    <font>
      <sz val="10"/>
      <color rgb="FF5B5B5B"/>
      <name val="Arial"/>
      <family val="1"/>
    </font>
    <font>
      <sz val="9"/>
      <color rgb="FF5B5B5B"/>
      <name val="Arial"/>
      <family val="1"/>
    </font>
    <font>
      <sz val="9"/>
      <color rgb="FFFF0000"/>
      <name val="Arial Narrow"/>
      <family val="1"/>
    </font>
    <font>
      <b/>
      <sz val="9"/>
      <color rgb="FF5B5B5B"/>
      <name val="Arial"/>
      <family val="1"/>
    </font>
    <font>
      <b/>
      <sz val="9"/>
      <color rgb="FF000000"/>
      <name val="Arial"/>
      <family val="1"/>
    </font>
    <font>
      <sz val="10"/>
      <color rgb="FFFF0000"/>
      <name val="Arial"/>
      <family val="1"/>
    </font>
    <font>
      <sz val="9"/>
      <color rgb="FF848484"/>
      <name val="Arial Narrow"/>
      <family val="1"/>
    </font>
    <font>
      <sz val="8"/>
      <color rgb="FFADADAD"/>
      <name val="Arial Narrow"/>
      <family val="1"/>
    </font>
    <font>
      <sz val="8"/>
      <color rgb="FF000000"/>
      <name val="Arial"/>
      <family val="1"/>
    </font>
    <font>
      <i/>
      <sz val="8"/>
      <color rgb="FF848484"/>
      <name val="Arial Narrow"/>
      <family val="1"/>
    </font>
    <font>
      <sz val="9"/>
      <color rgb="FF000000"/>
      <name val="Arial Narrow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  <font>
      <sz val="11"/>
      <color theme="1"/>
      <name val="Calibri"/>
      <family val="2"/>
    </font>
    <font>
      <sz val="10"/>
      <color rgb="FF000000"/>
      <name val="Arial Narrow"/>
      <family val="2"/>
    </font>
    <font>
      <sz val="10"/>
      <color theme="1"/>
      <name val="Times New Roman"/>
      <family val="1"/>
    </font>
    <font>
      <sz val="10"/>
      <color rgb="FF848484"/>
      <name val="Arial Narrow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848484"/>
      <name val="MS Shell Dlg"/>
    </font>
    <font>
      <b/>
      <sz val="20"/>
      <color theme="1"/>
      <name val="Arial"/>
      <family val="2"/>
    </font>
    <font>
      <sz val="10"/>
      <color theme="1"/>
      <name val="Calibri"/>
      <family val="2"/>
      <scheme val="minor"/>
    </font>
    <font>
      <strike/>
      <sz val="10"/>
      <color rgb="FF000000"/>
      <name val="Arial Narrow"/>
      <family val="2"/>
    </font>
    <font>
      <strike/>
      <sz val="10"/>
      <color theme="1"/>
      <name val="Times New Roman"/>
      <family val="1"/>
    </font>
    <font>
      <strike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6D6D6"/>
        <bgColor indexed="64"/>
      </patternFill>
    </fill>
    <fill>
      <patternFill patternType="solid">
        <fgColor rgb="FFFFFFFF"/>
      </patternFill>
    </fill>
  </fills>
  <borders count="54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 diagonalUp="1">
      <left style="hair">
        <color rgb="FF000000"/>
      </left>
      <right style="hair">
        <color rgb="FF000000"/>
      </right>
      <top/>
      <bottom/>
      <diagonal style="hair">
        <color rgb="FF000000"/>
      </diagonal>
    </border>
    <border diagonalUp="1">
      <left/>
      <right style="hair">
        <color rgb="FF000000"/>
      </right>
      <top/>
      <bottom/>
      <diagonal style="hair">
        <color rgb="FF000000"/>
      </diagonal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hair">
        <color rgb="FF000000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hair">
        <color rgb="FF000000"/>
      </left>
      <right style="thin">
        <color indexed="64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/>
      <bottom style="thin">
        <color indexed="64"/>
      </bottom>
      <diagonal/>
    </border>
    <border>
      <left style="hair">
        <color rgb="FF000000"/>
      </left>
      <right/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indexed="64"/>
      </right>
      <top style="hair">
        <color indexed="64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/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5" fillId="0" borderId="0" applyFill="0">
      <alignment horizontal="left" vertical="top" wrapText="1" indent="1"/>
    </xf>
    <xf numFmtId="0" fontId="16" fillId="0" borderId="0" applyFill="0">
      <alignment horizontal="left" vertical="top" wrapText="1" indent="1"/>
    </xf>
    <xf numFmtId="0" fontId="17" fillId="0" borderId="0" applyFill="0">
      <alignment horizontal="left" vertical="top" wrapText="1" indent="1"/>
    </xf>
    <xf numFmtId="0" fontId="18" fillId="0" borderId="0" applyFill="0">
      <alignment horizontal="left" vertical="top" wrapText="1"/>
    </xf>
  </cellStyleXfs>
  <cellXfs count="98">
    <xf numFmtId="0" fontId="0" fillId="0" borderId="0" xfId="0"/>
    <xf numFmtId="0" fontId="0" fillId="0" borderId="12" xfId="0" applyBorder="1" applyAlignment="1">
      <alignment horizontal="left" vertical="top" wrapText="1"/>
    </xf>
    <xf numFmtId="0" fontId="0" fillId="0" borderId="10" xfId="0" applyBorder="1" applyAlignment="1">
      <alignment horizontal="center" vertical="top" wrapText="1"/>
    </xf>
    <xf numFmtId="0" fontId="19" fillId="0" borderId="11" xfId="0" applyFont="1" applyBorder="1" applyAlignment="1">
      <alignment horizontal="center" vertical="top" wrapText="1"/>
    </xf>
    <xf numFmtId="0" fontId="0" fillId="0" borderId="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0" borderId="4" xfId="28" applyBorder="1">
      <alignment horizontal="left" vertical="top" wrapText="1"/>
    </xf>
    <xf numFmtId="0" fontId="6" fillId="0" borderId="6" xfId="28" applyBorder="1">
      <alignment horizontal="left" vertical="top" wrapText="1"/>
    </xf>
    <xf numFmtId="164" fontId="0" fillId="0" borderId="1" xfId="0" applyNumberFormat="1" applyBorder="1" applyAlignment="1" applyProtection="1">
      <alignment horizontal="center" vertical="top" wrapText="1"/>
      <protection locked="0"/>
    </xf>
    <xf numFmtId="0" fontId="0" fillId="0" borderId="2" xfId="0" applyBorder="1" applyAlignment="1">
      <alignment horizontal="left" vertical="top" wrapText="1"/>
    </xf>
    <xf numFmtId="164" fontId="19" fillId="0" borderId="0" xfId="0" applyNumberFormat="1" applyFont="1" applyAlignment="1">
      <alignment horizontal="righ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22" fillId="0" borderId="0" xfId="0" applyFont="1"/>
    <xf numFmtId="0" fontId="23" fillId="0" borderId="0" xfId="0" applyFont="1"/>
    <xf numFmtId="0" fontId="5" fillId="0" borderId="6" xfId="28" applyFont="1" applyBorder="1">
      <alignment horizontal="left" vertical="top" wrapText="1"/>
    </xf>
    <xf numFmtId="0" fontId="24" fillId="0" borderId="6" xfId="35" applyFont="1" applyBorder="1">
      <alignment horizontal="left" vertical="top" wrapText="1"/>
    </xf>
    <xf numFmtId="0" fontId="25" fillId="0" borderId="0" xfId="0" applyFont="1" applyAlignment="1">
      <alignment vertical="center"/>
    </xf>
    <xf numFmtId="0" fontId="0" fillId="0" borderId="0" xfId="0" applyAlignment="1">
      <alignment horizontal="left" vertical="top" wrapText="1"/>
    </xf>
    <xf numFmtId="0" fontId="23" fillId="0" borderId="15" xfId="0" applyFont="1" applyBorder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 applyProtection="1">
      <alignment horizontal="center" vertical="top"/>
      <protection locked="0"/>
    </xf>
    <xf numFmtId="0" fontId="0" fillId="0" borderId="14" xfId="0" applyBorder="1" applyAlignment="1">
      <alignment horizontal="center" vertical="top" wrapText="1"/>
    </xf>
    <xf numFmtId="164" fontId="0" fillId="0" borderId="17" xfId="0" applyNumberFormat="1" applyBorder="1" applyAlignment="1" applyProtection="1">
      <alignment horizontal="center" vertical="top" wrapText="1"/>
      <protection locked="0"/>
    </xf>
    <xf numFmtId="0" fontId="0" fillId="0" borderId="18" xfId="0" applyBorder="1"/>
    <xf numFmtId="0" fontId="19" fillId="0" borderId="19" xfId="0" applyFont="1" applyBorder="1" applyAlignment="1">
      <alignment horizontal="left" vertical="top" wrapText="1"/>
    </xf>
    <xf numFmtId="0" fontId="0" fillId="0" borderId="19" xfId="0" applyBorder="1"/>
    <xf numFmtId="165" fontId="20" fillId="3" borderId="21" xfId="0" applyNumberFormat="1" applyFont="1" applyFill="1" applyBorder="1" applyAlignment="1">
      <alignment horizontal="left" vertical="top" wrapText="1"/>
    </xf>
    <xf numFmtId="0" fontId="0" fillId="0" borderId="22" xfId="0" applyBorder="1"/>
    <xf numFmtId="0" fontId="19" fillId="0" borderId="23" xfId="0" applyFont="1" applyBorder="1" applyAlignment="1">
      <alignment horizontal="left" vertical="top" wrapText="1"/>
    </xf>
    <xf numFmtId="0" fontId="0" fillId="0" borderId="23" xfId="0" applyBorder="1"/>
    <xf numFmtId="0" fontId="19" fillId="0" borderId="26" xfId="0" applyFont="1" applyBorder="1" applyAlignment="1">
      <alignment horizontal="left" vertical="top" wrapText="1"/>
    </xf>
    <xf numFmtId="0" fontId="0" fillId="0" borderId="26" xfId="0" applyBorder="1"/>
    <xf numFmtId="166" fontId="19" fillId="0" borderId="25" xfId="0" applyNumberFormat="1" applyFont="1" applyBorder="1" applyAlignment="1">
      <alignment horizontal="right" vertical="top" wrapText="1"/>
    </xf>
    <xf numFmtId="166" fontId="19" fillId="0" borderId="24" xfId="0" applyNumberFormat="1" applyFont="1" applyBorder="1" applyAlignment="1">
      <alignment horizontal="right" vertical="top" wrapText="1"/>
    </xf>
    <xf numFmtId="4" fontId="0" fillId="0" borderId="5" xfId="0" applyNumberFormat="1" applyBorder="1" applyAlignment="1">
      <alignment horizontal="left" vertical="top" wrapText="1"/>
    </xf>
    <xf numFmtId="4" fontId="0" fillId="0" borderId="16" xfId="0" applyNumberFormat="1" applyBorder="1" applyAlignment="1" applyProtection="1">
      <alignment horizontal="right" vertical="top" wrapText="1"/>
      <protection locked="0"/>
    </xf>
    <xf numFmtId="4" fontId="0" fillId="0" borderId="5" xfId="0" applyNumberFormat="1" applyBorder="1" applyAlignment="1" applyProtection="1">
      <alignment horizontal="right" vertical="top" wrapText="1"/>
      <protection locked="0"/>
    </xf>
    <xf numFmtId="166" fontId="21" fillId="0" borderId="20" xfId="0" applyNumberFormat="1" applyFont="1" applyBorder="1" applyAlignment="1">
      <alignment horizontal="right" vertical="top" wrapText="1"/>
    </xf>
    <xf numFmtId="0" fontId="0" fillId="0" borderId="27" xfId="0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33" xfId="0" applyBorder="1" applyAlignment="1">
      <alignment horizontal="left" vertical="top" wrapText="1"/>
    </xf>
    <xf numFmtId="16" fontId="4" fillId="0" borderId="4" xfId="10" applyNumberFormat="1" applyFill="1" applyBorder="1">
      <alignment horizontal="left" vertical="top" wrapText="1"/>
    </xf>
    <xf numFmtId="0" fontId="4" fillId="0" borderId="6" xfId="10" applyFill="1" applyBorder="1">
      <alignment horizontal="left" vertical="top" wrapText="1"/>
    </xf>
    <xf numFmtId="0" fontId="28" fillId="0" borderId="0" xfId="0" applyFont="1" applyAlignment="1">
      <alignment horizontal="center" vertical="center"/>
    </xf>
    <xf numFmtId="0" fontId="27" fillId="0" borderId="36" xfId="0" applyFont="1" applyBorder="1" applyAlignment="1">
      <alignment horizontal="center"/>
    </xf>
    <xf numFmtId="0" fontId="0" fillId="0" borderId="37" xfId="0" applyBorder="1"/>
    <xf numFmtId="0" fontId="0" fillId="0" borderId="37" xfId="0" applyBorder="1" applyAlignment="1">
      <alignment horizontal="center"/>
    </xf>
    <xf numFmtId="0" fontId="0" fillId="0" borderId="38" xfId="0" applyBorder="1"/>
    <xf numFmtId="0" fontId="0" fillId="0" borderId="39" xfId="0" applyBorder="1" applyAlignment="1">
      <alignment horizontal="center" vertical="top" wrapText="1"/>
    </xf>
    <xf numFmtId="0" fontId="19" fillId="0" borderId="40" xfId="0" applyFont="1" applyBorder="1" applyAlignment="1">
      <alignment horizontal="center" vertical="top" wrapText="1"/>
    </xf>
    <xf numFmtId="0" fontId="0" fillId="0" borderId="18" xfId="0" applyBorder="1" applyAlignment="1">
      <alignment horizontal="left" vertical="top" wrapText="1"/>
    </xf>
    <xf numFmtId="0" fontId="0" fillId="0" borderId="41" xfId="0" applyBorder="1" applyAlignment="1">
      <alignment horizontal="left" vertical="top" wrapText="1"/>
    </xf>
    <xf numFmtId="0" fontId="0" fillId="0" borderId="42" xfId="0" applyBorder="1" applyAlignment="1">
      <alignment horizontal="left" vertical="top" wrapText="1"/>
    </xf>
    <xf numFmtId="0" fontId="0" fillId="0" borderId="43" xfId="0" applyBorder="1" applyAlignment="1">
      <alignment horizontal="left" vertical="top" wrapText="1"/>
    </xf>
    <xf numFmtId="16" fontId="4" fillId="0" borderId="21" xfId="10" applyNumberFormat="1" applyFill="1" applyBorder="1">
      <alignment horizontal="left" vertical="top" wrapText="1"/>
    </xf>
    <xf numFmtId="4" fontId="0" fillId="0" borderId="44" xfId="0" applyNumberFormat="1" applyBorder="1" applyAlignment="1">
      <alignment horizontal="left" vertical="top" wrapText="1"/>
    </xf>
    <xf numFmtId="0" fontId="22" fillId="0" borderId="21" xfId="0" applyFont="1" applyBorder="1"/>
    <xf numFmtId="4" fontId="0" fillId="0" borderId="44" xfId="0" applyNumberFormat="1" applyBorder="1" applyAlignment="1" applyProtection="1">
      <alignment horizontal="right" vertical="top" wrapText="1"/>
      <protection locked="0"/>
    </xf>
    <xf numFmtId="0" fontId="0" fillId="0" borderId="21" xfId="0" applyBorder="1" applyAlignment="1">
      <alignment horizontal="left" vertical="top" wrapText="1"/>
    </xf>
    <xf numFmtId="4" fontId="0" fillId="0" borderId="45" xfId="0" applyNumberFormat="1" applyBorder="1" applyAlignment="1" applyProtection="1">
      <alignment horizontal="right" vertical="top" wrapText="1"/>
      <protection locked="0"/>
    </xf>
    <xf numFmtId="0" fontId="26" fillId="0" borderId="0" xfId="0" applyFont="1" applyAlignment="1">
      <alignment horizontal="right"/>
    </xf>
    <xf numFmtId="0" fontId="0" fillId="0" borderId="22" xfId="0" applyBorder="1" applyAlignment="1">
      <alignment horizontal="left" vertical="top" wrapText="1"/>
    </xf>
    <xf numFmtId="0" fontId="6" fillId="0" borderId="46" xfId="28" applyBorder="1">
      <alignment horizontal="left" vertical="top" wrapText="1"/>
    </xf>
    <xf numFmtId="0" fontId="0" fillId="0" borderId="47" xfId="0" applyBorder="1" applyAlignment="1">
      <alignment horizontal="center" vertical="top" wrapText="1"/>
    </xf>
    <xf numFmtId="0" fontId="0" fillId="0" borderId="48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0" fontId="30" fillId="0" borderId="0" xfId="0" applyFont="1"/>
    <xf numFmtId="0" fontId="31" fillId="0" borderId="0" xfId="0" applyFont="1"/>
    <xf numFmtId="0" fontId="32" fillId="0" borderId="1" xfId="0" applyFont="1" applyBorder="1" applyAlignment="1">
      <alignment horizontal="center" vertical="top" wrapText="1"/>
    </xf>
    <xf numFmtId="164" fontId="32" fillId="0" borderId="17" xfId="0" applyNumberFormat="1" applyFont="1" applyBorder="1" applyAlignment="1" applyProtection="1">
      <alignment horizontal="center" vertical="top" wrapText="1"/>
      <protection locked="0"/>
    </xf>
    <xf numFmtId="4" fontId="32" fillId="0" borderId="16" xfId="0" applyNumberFormat="1" applyFont="1" applyBorder="1" applyAlignment="1" applyProtection="1">
      <alignment horizontal="right" vertical="top" wrapText="1"/>
      <protection locked="0"/>
    </xf>
    <xf numFmtId="0" fontId="0" fillId="0" borderId="50" xfId="0" applyBorder="1" applyAlignment="1">
      <alignment horizontal="left" vertical="top" wrapText="1"/>
    </xf>
    <xf numFmtId="4" fontId="0" fillId="0" borderId="51" xfId="0" applyNumberFormat="1" applyBorder="1" applyAlignment="1">
      <alignment horizontal="left" vertical="top" wrapText="1"/>
    </xf>
    <xf numFmtId="0" fontId="0" fillId="0" borderId="52" xfId="0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8" xfId="0" applyBorder="1" applyAlignment="1">
      <alignment vertical="top"/>
    </xf>
    <xf numFmtId="0" fontId="0" fillId="0" borderId="31" xfId="0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29" fillId="0" borderId="12" xfId="0" applyFont="1" applyBorder="1" applyAlignment="1">
      <alignment horizontal="center" vertical="top" wrapText="1"/>
    </xf>
    <xf numFmtId="0" fontId="29" fillId="0" borderId="13" xfId="0" applyFont="1" applyBorder="1" applyAlignment="1">
      <alignment horizontal="center" vertical="top"/>
    </xf>
    <xf numFmtId="0" fontId="29" fillId="0" borderId="10" xfId="0" applyFont="1" applyBorder="1" applyAlignment="1">
      <alignment horizontal="center" vertical="top"/>
    </xf>
    <xf numFmtId="164" fontId="0" fillId="0" borderId="34" xfId="0" applyNumberFormat="1" applyBorder="1" applyAlignment="1" applyProtection="1">
      <alignment horizontal="center" vertical="top" wrapText="1"/>
      <protection locked="0"/>
    </xf>
    <xf numFmtId="0" fontId="0" fillId="0" borderId="35" xfId="0" applyBorder="1" applyAlignment="1">
      <alignment horizontal="center" vertical="top" wrapText="1"/>
    </xf>
  </cellXfs>
  <cellStyles count="45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Normal" xfId="0" builtinId="0"/>
    <cellStyle name="Numerotation" xfId="1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0</xdr:col>
      <xdr:colOff>5682000</xdr:colOff>
      <xdr:row>7</xdr:row>
      <xdr:rowOff>101335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74070" y="274070"/>
          <a:ext cx="6190748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FRANCE TRAVAIL OCCITANIE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33 Avenue Georges Pompidou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31131BALMA CEDEX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</a:t>
          </a:r>
        </a:p>
      </xdr:txBody>
    </xdr:sp>
    <xdr:clientData/>
  </xdr:twoCellAnchor>
  <xdr:twoCellAnchor editAs="absolute">
    <xdr:from>
      <xdr:col>0</xdr:col>
      <xdr:colOff>50734</xdr:colOff>
      <xdr:row>14</xdr:row>
      <xdr:rowOff>140231</xdr:rowOff>
    </xdr:from>
    <xdr:to>
      <xdr:col>1</xdr:col>
      <xdr:colOff>168087</xdr:colOff>
      <xdr:row>20</xdr:row>
      <xdr:rowOff>190240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0734" y="2818437"/>
          <a:ext cx="5798735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C.D.P.G.F.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3798299</xdr:colOff>
      <xdr:row>2</xdr:row>
      <xdr:rowOff>57151</xdr:rowOff>
    </xdr:from>
    <xdr:to>
      <xdr:col>1</xdr:col>
      <xdr:colOff>750</xdr:colOff>
      <xdr:row>6</xdr:row>
      <xdr:rowOff>123825</xdr:rowOff>
    </xdr:to>
    <xdr:pic>
      <xdr:nvPicPr>
        <xdr:cNvPr id="6" name="Forme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8299" y="438151"/>
          <a:ext cx="2488951" cy="828674"/>
        </a:xfrm>
        <a:prstGeom prst="rect">
          <a:avLst/>
        </a:prstGeom>
      </xdr:spPr>
    </xdr:pic>
    <xdr:clientData/>
  </xdr:twoCellAnchor>
  <xdr:twoCellAnchor editAs="absolute">
    <xdr:from>
      <xdr:col>0</xdr:col>
      <xdr:colOff>137700</xdr:colOff>
      <xdr:row>50</xdr:row>
      <xdr:rowOff>63357</xdr:rowOff>
    </xdr:from>
    <xdr:to>
      <xdr:col>0</xdr:col>
      <xdr:colOff>5682000</xdr:colOff>
      <xdr:row>52</xdr:row>
      <xdr:rowOff>149887</xdr:rowOff>
    </xdr:to>
    <xdr:sp macro="" textlink="">
      <xdr:nvSpPr>
        <xdr:cNvPr id="8" name="Forme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37700" y="9639157"/>
          <a:ext cx="6192000" cy="4675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Maître d'oeuvre - Mandataire : Agence d'architecture Megias-Vernhes</a:t>
          </a:r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Tel : 04 66 53 67 87 Email : contact@megiasarchi,fr</a:t>
          </a:r>
        </a:p>
      </xdr:txBody>
    </xdr:sp>
    <xdr:clientData/>
  </xdr:twoCellAnchor>
  <xdr:twoCellAnchor editAs="absolute">
    <xdr:from>
      <xdr:col>0</xdr:col>
      <xdr:colOff>4572000</xdr:colOff>
      <xdr:row>53</xdr:row>
      <xdr:rowOff>56117</xdr:rowOff>
    </xdr:from>
    <xdr:to>
      <xdr:col>1</xdr:col>
      <xdr:colOff>618</xdr:colOff>
      <xdr:row>54</xdr:row>
      <xdr:rowOff>155809</xdr:rowOff>
    </xdr:to>
    <xdr:sp macro="" textlink="">
      <xdr:nvSpPr>
        <xdr:cNvPr id="9" name="Forme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572000" y="10219852"/>
          <a:ext cx="1110000" cy="29019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09 septembre 2025</a:t>
          </a:r>
        </a:p>
      </xdr:txBody>
    </xdr:sp>
    <xdr:clientData/>
  </xdr:twoCellAnchor>
  <xdr:twoCellAnchor editAs="absolute">
    <xdr:from>
      <xdr:col>0</xdr:col>
      <xdr:colOff>5173500</xdr:colOff>
      <xdr:row>48</xdr:row>
      <xdr:rowOff>89678</xdr:rowOff>
    </xdr:from>
    <xdr:to>
      <xdr:col>1</xdr:col>
      <xdr:colOff>3000</xdr:colOff>
      <xdr:row>49</xdr:row>
      <xdr:rowOff>124883</xdr:rowOff>
    </xdr:to>
    <xdr:sp macro="" textlink="">
      <xdr:nvSpPr>
        <xdr:cNvPr id="10" name="Forme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173500" y="9284478"/>
          <a:ext cx="1116000" cy="225705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80300</xdr:colOff>
      <xdr:row>0</xdr:row>
      <xdr:rowOff>105099</xdr:rowOff>
    </xdr:from>
    <xdr:to>
      <xdr:col>4</xdr:col>
      <xdr:colOff>59138</xdr:colOff>
      <xdr:row>0</xdr:row>
      <xdr:rowOff>688299</xdr:rowOff>
    </xdr:to>
    <xdr:sp macro="" textlink="">
      <xdr:nvSpPr>
        <xdr:cNvPr id="3" name="Forme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80300" y="105099"/>
          <a:ext cx="5896536" cy="583200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AMENAGEMENT D'UN CENTRE FRANCE TRAVAIL - </a:t>
          </a:r>
          <a:r>
            <a:rPr lang="fr-FR" sz="800" b="0" i="0" baseline="0">
              <a:solidFill>
                <a:srgbClr val="FFFFFF"/>
              </a:solidFill>
              <a:latin typeface="MS Shell Dlg"/>
            </a:rPr>
            <a:t> Allée Norbert Wiener 30000</a:t>
          </a:r>
          <a:r>
            <a:rPr lang="fr-FR" sz="800" b="0" i="0">
              <a:solidFill>
                <a:srgbClr val="FFFFFF"/>
              </a:solidFill>
              <a:latin typeface="MS Shell Dlg"/>
            </a:rPr>
            <a:t>- NIMES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FRANCE TRAVAIL OCCITANIE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33 Avenue Georges Pompidou 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ontserrat"/>
            </a:rPr>
            <a:t>Lot N°01 CLOISONS AMOVIBLES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1</xdr:col>
      <xdr:colOff>3740312</xdr:colOff>
      <xdr:row>0</xdr:row>
      <xdr:rowOff>323768</xdr:rowOff>
    </xdr:from>
    <xdr:to>
      <xdr:col>3</xdr:col>
      <xdr:colOff>584841</xdr:colOff>
      <xdr:row>0</xdr:row>
      <xdr:rowOff>582968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4095190" y="323768"/>
          <a:ext cx="1000168" cy="259200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ontserrat"/>
            </a:rPr>
            <a:t>CDPGF</a:t>
          </a:r>
          <a:endParaRPr lang="fr-FR" sz="900" b="1" i="0">
            <a:solidFill>
              <a:srgbClr val="FFFFFF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141779</xdr:colOff>
      <xdr:row>0</xdr:row>
      <xdr:rowOff>149413</xdr:rowOff>
    </xdr:from>
    <xdr:to>
      <xdr:col>5</xdr:col>
      <xdr:colOff>216485</xdr:colOff>
      <xdr:row>0</xdr:row>
      <xdr:rowOff>697255</xdr:rowOff>
    </xdr:to>
    <xdr:sp macro="" textlink="">
      <xdr:nvSpPr>
        <xdr:cNvPr id="6" name="Forme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6059477" y="149413"/>
          <a:ext cx="888170" cy="547842"/>
        </a:xfrm>
        <a:prstGeom prst="roundRect">
          <a:avLst>
            <a:gd name="adj" fmla="val 6670"/>
          </a:avLst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chemeClr val="tx1"/>
              </a:solidFill>
              <a:latin typeface="Montserrat"/>
            </a:rPr>
            <a:t>DCE 09/09/2025</a:t>
          </a:r>
          <a:endParaRPr lang="fr-FR" sz="900" b="0" i="0">
            <a:solidFill>
              <a:schemeClr val="tx1"/>
            </a:solidFill>
            <a:latin typeface="MS Shell Dlg"/>
          </a:endParaRPr>
        </a:p>
      </xdr:txBody>
    </xdr:sp>
    <xdr:clientData/>
  </xdr:twoCellAnchor>
  <xdr:twoCellAnchor>
    <xdr:from>
      <xdr:col>5</xdr:col>
      <xdr:colOff>518906</xdr:colOff>
      <xdr:row>0</xdr:row>
      <xdr:rowOff>70817</xdr:rowOff>
    </xdr:from>
    <xdr:to>
      <xdr:col>5</xdr:col>
      <xdr:colOff>1145365</xdr:colOff>
      <xdr:row>0</xdr:row>
      <xdr:rowOff>770283</xdr:rowOff>
    </xdr:to>
    <xdr:pic>
      <xdr:nvPicPr>
        <xdr:cNvPr id="7" name="Image 6" descr="logo complet MEGIAS-VERNHES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51080" y="70817"/>
          <a:ext cx="626459" cy="6994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1</xdr:col>
      <xdr:colOff>618</xdr:colOff>
      <xdr:row>7</xdr:row>
      <xdr:rowOff>101335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52000" y="274070"/>
          <a:ext cx="5430000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FRANCE TRAVAIL OCCITANIE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33 Avenue Georges Pompidou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31131BALMA CEDEX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</a:t>
          </a:r>
        </a:p>
      </xdr:txBody>
    </xdr:sp>
    <xdr:clientData/>
  </xdr:twoCellAnchor>
  <xdr:twoCellAnchor editAs="absolute">
    <xdr:from>
      <xdr:col>0</xdr:col>
      <xdr:colOff>73146</xdr:colOff>
      <xdr:row>14</xdr:row>
      <xdr:rowOff>185054</xdr:rowOff>
    </xdr:from>
    <xdr:to>
      <xdr:col>1</xdr:col>
      <xdr:colOff>123265</xdr:colOff>
      <xdr:row>21</xdr:row>
      <xdr:rowOff>44563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3146" y="2863260"/>
          <a:ext cx="5731501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C.D.P.G.F.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3798299</xdr:colOff>
      <xdr:row>2</xdr:row>
      <xdr:rowOff>57151</xdr:rowOff>
    </xdr:from>
    <xdr:to>
      <xdr:col>1</xdr:col>
      <xdr:colOff>5793</xdr:colOff>
      <xdr:row>6</xdr:row>
      <xdr:rowOff>123825</xdr:rowOff>
    </xdr:to>
    <xdr:pic>
      <xdr:nvPicPr>
        <xdr:cNvPr id="4" name="Forme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8299" y="438151"/>
          <a:ext cx="1888876" cy="828674"/>
        </a:xfrm>
        <a:prstGeom prst="rect">
          <a:avLst/>
        </a:prstGeom>
      </xdr:spPr>
    </xdr:pic>
    <xdr:clientData/>
  </xdr:twoCellAnchor>
  <xdr:twoCellAnchor editAs="absolute">
    <xdr:from>
      <xdr:col>0</xdr:col>
      <xdr:colOff>137700</xdr:colOff>
      <xdr:row>50</xdr:row>
      <xdr:rowOff>63357</xdr:rowOff>
    </xdr:from>
    <xdr:to>
      <xdr:col>1</xdr:col>
      <xdr:colOff>618</xdr:colOff>
      <xdr:row>52</xdr:row>
      <xdr:rowOff>149887</xdr:rowOff>
    </xdr:to>
    <xdr:sp macro="" textlink="">
      <xdr:nvSpPr>
        <xdr:cNvPr id="5" name="Forme7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37700" y="9645507"/>
          <a:ext cx="5544300" cy="4675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Maître d'oeuvre - Mandataire : Agence d'architecture Megias-Vernhes</a:t>
          </a:r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Tel : 04 66 53 67 87 Email : contact@megiasarchi,fr</a:t>
          </a:r>
        </a:p>
      </xdr:txBody>
    </xdr:sp>
    <xdr:clientData/>
  </xdr:twoCellAnchor>
  <xdr:twoCellAnchor editAs="absolute">
    <xdr:from>
      <xdr:col>0</xdr:col>
      <xdr:colOff>4572000</xdr:colOff>
      <xdr:row>53</xdr:row>
      <xdr:rowOff>56117</xdr:rowOff>
    </xdr:from>
    <xdr:to>
      <xdr:col>1</xdr:col>
      <xdr:colOff>618</xdr:colOff>
      <xdr:row>54</xdr:row>
      <xdr:rowOff>155809</xdr:rowOff>
    </xdr:to>
    <xdr:sp macro="" textlink="">
      <xdr:nvSpPr>
        <xdr:cNvPr id="6" name="Forme8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572000" y="10209767"/>
          <a:ext cx="1115043" cy="29019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09 septembre 2025</a:t>
          </a:r>
        </a:p>
      </xdr:txBody>
    </xdr:sp>
    <xdr:clientData/>
  </xdr:twoCellAnchor>
  <xdr:twoCellAnchor editAs="absolute">
    <xdr:from>
      <xdr:col>0</xdr:col>
      <xdr:colOff>5173500</xdr:colOff>
      <xdr:row>48</xdr:row>
      <xdr:rowOff>89678</xdr:rowOff>
    </xdr:from>
    <xdr:to>
      <xdr:col>1</xdr:col>
      <xdr:colOff>8043</xdr:colOff>
      <xdr:row>49</xdr:row>
      <xdr:rowOff>124883</xdr:rowOff>
    </xdr:to>
    <xdr:sp macro="" textlink="">
      <xdr:nvSpPr>
        <xdr:cNvPr id="7" name="Forme9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5173500" y="9290828"/>
          <a:ext cx="515925" cy="225705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182615</xdr:colOff>
      <xdr:row>0</xdr:row>
      <xdr:rowOff>106303</xdr:rowOff>
    </xdr:from>
    <xdr:to>
      <xdr:col>4</xdr:col>
      <xdr:colOff>467909</xdr:colOff>
      <xdr:row>0</xdr:row>
      <xdr:rowOff>689503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182615" y="106303"/>
          <a:ext cx="5896536" cy="583200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AMENAGEMENT D'UNE CENTRE FRANCE TRAVAIL -  Allée Norbert Wiener 33000</a:t>
          </a:r>
          <a:r>
            <a:rPr lang="fr-FR" sz="800" b="0" i="0" baseline="0">
              <a:solidFill>
                <a:srgbClr val="FFFFFF"/>
              </a:solidFill>
              <a:latin typeface="MS Shell Dlg"/>
            </a:rPr>
            <a:t> - NIMES</a:t>
          </a:r>
          <a:endParaRPr lang="fr-FR" sz="800" b="0" i="0">
            <a:solidFill>
              <a:srgbClr val="FFFFFF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FRANCE TRAVAIL OCCITANIE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33 Avenue Georges Pompidou 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ontserrat"/>
            </a:rPr>
            <a:t>Lot N°02 FAUX PLAFOND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3</xdr:col>
      <xdr:colOff>17250</xdr:colOff>
      <xdr:row>0</xdr:row>
      <xdr:rowOff>340165</xdr:rowOff>
    </xdr:from>
    <xdr:to>
      <xdr:col>4</xdr:col>
      <xdr:colOff>299061</xdr:colOff>
      <xdr:row>0</xdr:row>
      <xdr:rowOff>599365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4224815" y="340165"/>
          <a:ext cx="994116" cy="259200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ontserrat"/>
            </a:rPr>
            <a:t>CDPGF</a:t>
          </a:r>
          <a:endParaRPr lang="fr-FR" sz="900" b="1" i="0">
            <a:solidFill>
              <a:srgbClr val="FFFFFF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539542</xdr:colOff>
      <xdr:row>0</xdr:row>
      <xdr:rowOff>132811</xdr:rowOff>
    </xdr:from>
    <xdr:to>
      <xdr:col>5</xdr:col>
      <xdr:colOff>614248</xdr:colOff>
      <xdr:row>0</xdr:row>
      <xdr:rowOff>680653</xdr:rowOff>
    </xdr:to>
    <xdr:sp macro="" textlink="">
      <xdr:nvSpPr>
        <xdr:cNvPr id="6" name="Forme2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6150784" y="132811"/>
          <a:ext cx="888170" cy="547842"/>
        </a:xfrm>
        <a:prstGeom prst="roundRect">
          <a:avLst>
            <a:gd name="adj" fmla="val 6670"/>
          </a:avLst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chemeClr val="tx1"/>
              </a:solidFill>
              <a:latin typeface="Montserrat"/>
            </a:rPr>
            <a:t>DCE 09/09/2025</a:t>
          </a:r>
          <a:endParaRPr lang="fr-FR" sz="900" b="0" i="0">
            <a:solidFill>
              <a:schemeClr val="tx1"/>
            </a:solidFill>
            <a:latin typeface="MS Shell Dlg"/>
          </a:endParaRPr>
        </a:p>
      </xdr:txBody>
    </xdr:sp>
    <xdr:clientData/>
  </xdr:twoCellAnchor>
  <xdr:twoCellAnchor>
    <xdr:from>
      <xdr:col>5</xdr:col>
      <xdr:colOff>546652</xdr:colOff>
      <xdr:row>0</xdr:row>
      <xdr:rowOff>74544</xdr:rowOff>
    </xdr:from>
    <xdr:to>
      <xdr:col>5</xdr:col>
      <xdr:colOff>1173111</xdr:colOff>
      <xdr:row>0</xdr:row>
      <xdr:rowOff>774010</xdr:rowOff>
    </xdr:to>
    <xdr:pic>
      <xdr:nvPicPr>
        <xdr:cNvPr id="7" name="Image 6" descr="logo complet MEGIAS-VERNHES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8826" y="74544"/>
          <a:ext cx="626459" cy="6994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1</xdr:col>
      <xdr:colOff>618</xdr:colOff>
      <xdr:row>7</xdr:row>
      <xdr:rowOff>101335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252000" y="274070"/>
          <a:ext cx="5435043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FRANCE TRAVAIL OCCITANIE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33 Avenue Georges Pompidou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31131BALMA CEDEX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</a:t>
          </a:r>
        </a:p>
      </xdr:txBody>
    </xdr:sp>
    <xdr:clientData/>
  </xdr:twoCellAnchor>
  <xdr:twoCellAnchor editAs="absolute">
    <xdr:from>
      <xdr:col>0</xdr:col>
      <xdr:colOff>84353</xdr:colOff>
      <xdr:row>14</xdr:row>
      <xdr:rowOff>185054</xdr:rowOff>
    </xdr:from>
    <xdr:to>
      <xdr:col>1</xdr:col>
      <xdr:colOff>156883</xdr:colOff>
      <xdr:row>21</xdr:row>
      <xdr:rowOff>44563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4353" y="2863260"/>
          <a:ext cx="5753912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C.D.P.G.F.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3798299</xdr:colOff>
      <xdr:row>2</xdr:row>
      <xdr:rowOff>57151</xdr:rowOff>
    </xdr:from>
    <xdr:to>
      <xdr:col>1</xdr:col>
      <xdr:colOff>5793</xdr:colOff>
      <xdr:row>6</xdr:row>
      <xdr:rowOff>123825</xdr:rowOff>
    </xdr:to>
    <xdr:pic>
      <xdr:nvPicPr>
        <xdr:cNvPr id="4" name="Forme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8299" y="438151"/>
          <a:ext cx="1893919" cy="828674"/>
        </a:xfrm>
        <a:prstGeom prst="rect">
          <a:avLst/>
        </a:prstGeom>
      </xdr:spPr>
    </xdr:pic>
    <xdr:clientData/>
  </xdr:twoCellAnchor>
  <xdr:twoCellAnchor editAs="absolute">
    <xdr:from>
      <xdr:col>0</xdr:col>
      <xdr:colOff>137700</xdr:colOff>
      <xdr:row>50</xdr:row>
      <xdr:rowOff>63357</xdr:rowOff>
    </xdr:from>
    <xdr:to>
      <xdr:col>1</xdr:col>
      <xdr:colOff>618</xdr:colOff>
      <xdr:row>52</xdr:row>
      <xdr:rowOff>149887</xdr:rowOff>
    </xdr:to>
    <xdr:sp macro="" textlink="">
      <xdr:nvSpPr>
        <xdr:cNvPr id="5" name="Forme7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37700" y="9645507"/>
          <a:ext cx="5549343" cy="4675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Maître d'oeuvre - Mandataire : Agence d'architecture Megias-Vernhes</a:t>
          </a:r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Tel : 04 66 53 67 87 Email : contact@megiasarchi,fr</a:t>
          </a:r>
        </a:p>
      </xdr:txBody>
    </xdr:sp>
    <xdr:clientData/>
  </xdr:twoCellAnchor>
  <xdr:twoCellAnchor editAs="absolute">
    <xdr:from>
      <xdr:col>0</xdr:col>
      <xdr:colOff>4572000</xdr:colOff>
      <xdr:row>53</xdr:row>
      <xdr:rowOff>56117</xdr:rowOff>
    </xdr:from>
    <xdr:to>
      <xdr:col>1</xdr:col>
      <xdr:colOff>618</xdr:colOff>
      <xdr:row>54</xdr:row>
      <xdr:rowOff>155809</xdr:rowOff>
    </xdr:to>
    <xdr:sp macro="" textlink="">
      <xdr:nvSpPr>
        <xdr:cNvPr id="6" name="Forme8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4572000" y="10209767"/>
          <a:ext cx="1115043" cy="29019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09 septembre 2025</a:t>
          </a:r>
        </a:p>
      </xdr:txBody>
    </xdr:sp>
    <xdr:clientData/>
  </xdr:twoCellAnchor>
  <xdr:twoCellAnchor editAs="absolute">
    <xdr:from>
      <xdr:col>0</xdr:col>
      <xdr:colOff>5173500</xdr:colOff>
      <xdr:row>48</xdr:row>
      <xdr:rowOff>89678</xdr:rowOff>
    </xdr:from>
    <xdr:to>
      <xdr:col>1</xdr:col>
      <xdr:colOff>8043</xdr:colOff>
      <xdr:row>49</xdr:row>
      <xdr:rowOff>124883</xdr:rowOff>
    </xdr:to>
    <xdr:sp macro="" textlink="">
      <xdr:nvSpPr>
        <xdr:cNvPr id="7" name="Forme9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5173500" y="9290828"/>
          <a:ext cx="520968" cy="225705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56500</xdr:rowOff>
    </xdr:from>
    <xdr:to>
      <xdr:col>4</xdr:col>
      <xdr:colOff>398431</xdr:colOff>
      <xdr:row>0</xdr:row>
      <xdr:rowOff>639700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0" y="56500"/>
          <a:ext cx="5652745" cy="583200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AMENAGEMENT D'UNE CENTRE FRANCE TRAVAIL -  Allée Norbert Wiener 30000 - NIMES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FRANCE TRAVAIL OCCITANIE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33 Avenue Georges Pompidou 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ontserrat"/>
            </a:rPr>
            <a:t>Lot N°03 SOLS SOUPLES </a:t>
          </a:r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498039</xdr:colOff>
      <xdr:row>0</xdr:row>
      <xdr:rowOff>83007</xdr:rowOff>
    </xdr:from>
    <xdr:to>
      <xdr:col>5</xdr:col>
      <xdr:colOff>572745</xdr:colOff>
      <xdr:row>0</xdr:row>
      <xdr:rowOff>630849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752353" y="83007"/>
          <a:ext cx="888170" cy="547842"/>
        </a:xfrm>
        <a:prstGeom prst="roundRect">
          <a:avLst>
            <a:gd name="adj" fmla="val 6670"/>
          </a:avLst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chemeClr val="tx1"/>
              </a:solidFill>
              <a:latin typeface="Montserrat"/>
            </a:rPr>
            <a:t>DCE 09/09/2025</a:t>
          </a:r>
          <a:endParaRPr lang="fr-FR" sz="900" b="0" i="0">
            <a:solidFill>
              <a:schemeClr val="tx1"/>
            </a:solidFill>
            <a:latin typeface="MS Shell Dlg"/>
          </a:endParaRPr>
        </a:p>
      </xdr:txBody>
    </xdr:sp>
    <xdr:clientData/>
  </xdr:twoCellAnchor>
  <xdr:twoCellAnchor editAs="absolute">
    <xdr:from>
      <xdr:col>2</xdr:col>
      <xdr:colOff>200189</xdr:colOff>
      <xdr:row>0</xdr:row>
      <xdr:rowOff>297897</xdr:rowOff>
    </xdr:from>
    <xdr:to>
      <xdr:col>4</xdr:col>
      <xdr:colOff>167261</xdr:colOff>
      <xdr:row>0</xdr:row>
      <xdr:rowOff>557097</xdr:rowOff>
    </xdr:to>
    <xdr:sp macro="" textlink="">
      <xdr:nvSpPr>
        <xdr:cNvPr id="5" name="Forme2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3768401" y="297897"/>
          <a:ext cx="1000168" cy="259200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ontserrat"/>
            </a:rPr>
            <a:t>CDPGF</a:t>
          </a:r>
          <a:endParaRPr lang="fr-FR" sz="900" b="1" i="0">
            <a:solidFill>
              <a:srgbClr val="FFFFFF"/>
            </a:solidFill>
            <a:latin typeface="MS Shell Dlg"/>
          </a:endParaRPr>
        </a:p>
      </xdr:txBody>
    </xdr:sp>
    <xdr:clientData/>
  </xdr:twoCellAnchor>
  <xdr:twoCellAnchor>
    <xdr:from>
      <xdr:col>5</xdr:col>
      <xdr:colOff>556846</xdr:colOff>
      <xdr:row>0</xdr:row>
      <xdr:rowOff>65943</xdr:rowOff>
    </xdr:from>
    <xdr:to>
      <xdr:col>5</xdr:col>
      <xdr:colOff>1183305</xdr:colOff>
      <xdr:row>0</xdr:row>
      <xdr:rowOff>765409</xdr:rowOff>
    </xdr:to>
    <xdr:pic>
      <xdr:nvPicPr>
        <xdr:cNvPr id="6" name="Image 5" descr="logo complet MEGIAS-VERNHES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6192" y="65943"/>
          <a:ext cx="626459" cy="6994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252000</xdr:colOff>
      <xdr:row>1</xdr:row>
      <xdr:rowOff>83570</xdr:rowOff>
    </xdr:from>
    <xdr:to>
      <xdr:col>1</xdr:col>
      <xdr:colOff>618</xdr:colOff>
      <xdr:row>7</xdr:row>
      <xdr:rowOff>101335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252000" y="274070"/>
          <a:ext cx="5435043" cy="1160765"/>
        </a:xfrm>
        <a:prstGeom prst="rect">
          <a:avLst/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1800" b="1" i="0">
              <a:solidFill>
                <a:srgbClr val="FFFFFF"/>
              </a:solidFill>
              <a:latin typeface="Arial"/>
            </a:rPr>
            <a:t>FRANCE TRAVAIL OCCITANIE</a:t>
          </a:r>
        </a:p>
        <a:p>
          <a:pPr algn="l"/>
          <a:endParaRPr sz="600" b="1">
            <a:solidFill>
              <a:srgbClr val="FFFFFF"/>
            </a:solidFill>
            <a:latin typeface="Arial"/>
          </a:endParaRP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33 Avenue Georges Pompidou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Arial"/>
            </a:rPr>
            <a:t>31131BALMA CEDEX</a:t>
          </a:r>
        </a:p>
        <a:p>
          <a:pPr algn="l"/>
          <a:endParaRPr sz="800">
            <a:solidFill>
              <a:srgbClr val="FFFFFF"/>
            </a:solidFill>
            <a:latin typeface="Arial"/>
          </a:endParaRPr>
        </a:p>
        <a:p>
          <a:pPr algn="l"/>
          <a:r>
            <a:rPr lang="fr-FR" sz="800" b="0" i="0">
              <a:solidFill>
                <a:srgbClr val="FFFFFF"/>
              </a:solidFill>
              <a:latin typeface="Arial"/>
            </a:rPr>
            <a:t>       </a:t>
          </a:r>
        </a:p>
      </xdr:txBody>
    </xdr:sp>
    <xdr:clientData/>
  </xdr:twoCellAnchor>
  <xdr:twoCellAnchor editAs="absolute">
    <xdr:from>
      <xdr:col>0</xdr:col>
      <xdr:colOff>0</xdr:colOff>
      <xdr:row>14</xdr:row>
      <xdr:rowOff>133026</xdr:rowOff>
    </xdr:from>
    <xdr:to>
      <xdr:col>1</xdr:col>
      <xdr:colOff>111749</xdr:colOff>
      <xdr:row>20</xdr:row>
      <xdr:rowOff>183035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0" y="2813633"/>
          <a:ext cx="5799535" cy="119300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l"/>
          <a:r>
            <a:rPr lang="fr-FR" sz="9000" b="1" i="0">
              <a:solidFill>
                <a:srgbClr val="ADADAD"/>
              </a:solidFill>
              <a:latin typeface="Arial"/>
            </a:rPr>
            <a:t>C.D.P.G.F.</a:t>
          </a:r>
        </a:p>
        <a:p>
          <a:pPr algn="l"/>
          <a:endParaRPr sz="4000" b="1">
            <a:solidFill>
              <a:srgbClr val="ADADAD"/>
            </a:solidFill>
            <a:latin typeface="Arial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3798299</xdr:colOff>
      <xdr:row>2</xdr:row>
      <xdr:rowOff>57151</xdr:rowOff>
    </xdr:from>
    <xdr:to>
      <xdr:col>1</xdr:col>
      <xdr:colOff>5793</xdr:colOff>
      <xdr:row>6</xdr:row>
      <xdr:rowOff>123825</xdr:rowOff>
    </xdr:to>
    <xdr:pic>
      <xdr:nvPicPr>
        <xdr:cNvPr id="4" name="Forme4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8299" y="438151"/>
          <a:ext cx="1893919" cy="828674"/>
        </a:xfrm>
        <a:prstGeom prst="rect">
          <a:avLst/>
        </a:prstGeom>
      </xdr:spPr>
    </xdr:pic>
    <xdr:clientData/>
  </xdr:twoCellAnchor>
  <xdr:twoCellAnchor editAs="absolute">
    <xdr:from>
      <xdr:col>0</xdr:col>
      <xdr:colOff>137700</xdr:colOff>
      <xdr:row>50</xdr:row>
      <xdr:rowOff>63357</xdr:rowOff>
    </xdr:from>
    <xdr:to>
      <xdr:col>1</xdr:col>
      <xdr:colOff>618</xdr:colOff>
      <xdr:row>52</xdr:row>
      <xdr:rowOff>149887</xdr:rowOff>
    </xdr:to>
    <xdr:sp macro="" textlink="">
      <xdr:nvSpPr>
        <xdr:cNvPr id="5" name="Forme7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>
          <a:off x="137700" y="9645507"/>
          <a:ext cx="5549343" cy="467530"/>
        </a:xfrm>
        <a:prstGeom prst="rect">
          <a:avLst/>
        </a:prstGeom>
        <a:solidFill>
          <a:srgbClr val="C0C0C0"/>
        </a:solidFill>
        <a:ln w="3175">
          <a:solidFill>
            <a:srgbClr val="999999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MS Shell Dlg"/>
            </a:rPr>
            <a:t>Maître d'oeuvre - Mandataire : Agence d'architecture Megias-Vernhes</a:t>
          </a:r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 Tel : 04 66 53 67 87 Email : contact@megiasarchi,fr</a:t>
          </a:r>
        </a:p>
      </xdr:txBody>
    </xdr:sp>
    <xdr:clientData/>
  </xdr:twoCellAnchor>
  <xdr:twoCellAnchor editAs="absolute">
    <xdr:from>
      <xdr:col>0</xdr:col>
      <xdr:colOff>4572000</xdr:colOff>
      <xdr:row>53</xdr:row>
      <xdr:rowOff>56117</xdr:rowOff>
    </xdr:from>
    <xdr:to>
      <xdr:col>1</xdr:col>
      <xdr:colOff>618</xdr:colOff>
      <xdr:row>54</xdr:row>
      <xdr:rowOff>155809</xdr:rowOff>
    </xdr:to>
    <xdr:sp macro="" textlink="">
      <xdr:nvSpPr>
        <xdr:cNvPr id="6" name="Forme8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4572000" y="10209767"/>
          <a:ext cx="1115043" cy="29019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09 septembre 2025</a:t>
          </a:r>
        </a:p>
      </xdr:txBody>
    </xdr:sp>
    <xdr:clientData/>
  </xdr:twoCellAnchor>
  <xdr:twoCellAnchor editAs="absolute">
    <xdr:from>
      <xdr:col>0</xdr:col>
      <xdr:colOff>5173500</xdr:colOff>
      <xdr:row>48</xdr:row>
      <xdr:rowOff>89678</xdr:rowOff>
    </xdr:from>
    <xdr:to>
      <xdr:col>1</xdr:col>
      <xdr:colOff>8043</xdr:colOff>
      <xdr:row>49</xdr:row>
      <xdr:rowOff>124883</xdr:rowOff>
    </xdr:to>
    <xdr:sp macro="" textlink="">
      <xdr:nvSpPr>
        <xdr:cNvPr id="7" name="Forme9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>
          <a:off x="5173500" y="9290828"/>
          <a:ext cx="520968" cy="225705"/>
        </a:xfrm>
        <a:prstGeom prst="roundRect">
          <a:avLst>
            <a:gd name="adj" fmla="val 6670"/>
          </a:avLst>
        </a:prstGeom>
        <a:solidFill>
          <a:srgbClr val="FFFFFF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800" b="0" i="0">
              <a:solidFill>
                <a:srgbClr val="848484"/>
              </a:solidFill>
              <a:latin typeface="MS Shell Dlg"/>
            </a:rPr>
            <a:t>DCE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56500</xdr:rowOff>
    </xdr:from>
    <xdr:to>
      <xdr:col>4</xdr:col>
      <xdr:colOff>398431</xdr:colOff>
      <xdr:row>0</xdr:row>
      <xdr:rowOff>639700</xdr:rowOff>
    </xdr:to>
    <xdr:sp macro="" textlink="">
      <xdr:nvSpPr>
        <xdr:cNvPr id="2" name="Forme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/>
      </xdr:nvSpPr>
      <xdr:spPr>
        <a:xfrm>
          <a:off x="0" y="56500"/>
          <a:ext cx="4999006" cy="583200"/>
        </a:xfrm>
        <a:prstGeom prst="rect">
          <a:avLst/>
        </a:prstGeom>
        <a:solidFill>
          <a:srgbClr val="808080"/>
        </a:solidFill>
        <a:ln w="3175">
          <a:solidFill>
            <a:srgbClr val="80808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80808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AMENAGEMENT D'UNE CENTRE FRANCE TRAVAIL -  Allée Norbert Wiener 30000 - NIMES</a:t>
          </a:r>
        </a:p>
        <a:p>
          <a:pPr algn="l"/>
          <a:r>
            <a:rPr lang="fr-FR" sz="800" b="0" i="0">
              <a:solidFill>
                <a:srgbClr val="FFFFFF"/>
              </a:solidFill>
              <a:latin typeface="MS Shell Dlg"/>
            </a:rPr>
            <a:t>FRANCE TRAVAIL OCCITANIE  -  </a:t>
          </a:r>
          <a:r>
            <a:rPr lang="fr-FR" sz="800" b="0" i="0">
              <a:solidFill>
                <a:srgbClr val="FFFFFF"/>
              </a:solidFill>
              <a:latin typeface="Arial Narrow"/>
            </a:rPr>
            <a:t>33 Avenue Georges Pompidou BP 93186</a:t>
          </a:r>
        </a:p>
        <a:p>
          <a:pPr algn="l"/>
          <a:r>
            <a:rPr lang="fr-FR" sz="1000" b="1" i="0">
              <a:solidFill>
                <a:srgbClr val="FFFFFF"/>
              </a:solidFill>
              <a:latin typeface="Montserrat"/>
            </a:rPr>
            <a:t>Lot N°04</a:t>
          </a:r>
          <a:r>
            <a:rPr lang="fr-FR" sz="1000" b="1" i="0" baseline="0">
              <a:solidFill>
                <a:srgbClr val="FFFFFF"/>
              </a:solidFill>
              <a:latin typeface="Montserrat"/>
            </a:rPr>
            <a:t> PEINTURE / PAPIER PEINT</a:t>
          </a:r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4</xdr:col>
      <xdr:colOff>498039</xdr:colOff>
      <xdr:row>0</xdr:row>
      <xdr:rowOff>83007</xdr:rowOff>
    </xdr:from>
    <xdr:to>
      <xdr:col>5</xdr:col>
      <xdr:colOff>572745</xdr:colOff>
      <xdr:row>0</xdr:row>
      <xdr:rowOff>630849</xdr:rowOff>
    </xdr:to>
    <xdr:sp macro="" textlink="">
      <xdr:nvSpPr>
        <xdr:cNvPr id="3" name="Forme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/>
      </xdr:nvSpPr>
      <xdr:spPr>
        <a:xfrm>
          <a:off x="5098614" y="83007"/>
          <a:ext cx="789081" cy="547842"/>
        </a:xfrm>
        <a:prstGeom prst="roundRect">
          <a:avLst>
            <a:gd name="adj" fmla="val 6670"/>
          </a:avLst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0" i="0">
              <a:solidFill>
                <a:schemeClr val="tx1"/>
              </a:solidFill>
              <a:latin typeface="Montserrat"/>
            </a:rPr>
            <a:t>DCE 09/09/2025</a:t>
          </a:r>
          <a:endParaRPr lang="fr-FR" sz="900" b="0" i="0">
            <a:solidFill>
              <a:schemeClr val="tx1"/>
            </a:solidFill>
            <a:latin typeface="MS Shell Dlg"/>
          </a:endParaRPr>
        </a:p>
      </xdr:txBody>
    </xdr:sp>
    <xdr:clientData/>
  </xdr:twoCellAnchor>
  <xdr:twoCellAnchor editAs="absolute">
    <xdr:from>
      <xdr:col>2</xdr:col>
      <xdr:colOff>200189</xdr:colOff>
      <xdr:row>0</xdr:row>
      <xdr:rowOff>297897</xdr:rowOff>
    </xdr:from>
    <xdr:to>
      <xdr:col>4</xdr:col>
      <xdr:colOff>167261</xdr:colOff>
      <xdr:row>0</xdr:row>
      <xdr:rowOff>557097</xdr:rowOff>
    </xdr:to>
    <xdr:sp macro="" textlink="">
      <xdr:nvSpPr>
        <xdr:cNvPr id="4" name="Forme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3772064" y="297897"/>
          <a:ext cx="995772" cy="259200"/>
        </a:xfrm>
        <a:prstGeom prst="roundRect">
          <a:avLst>
            <a:gd name="adj" fmla="val 6670"/>
          </a:avLst>
        </a:prstGeom>
        <a:solidFill>
          <a:srgbClr val="C0C0C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0">
          <a:srgbClr val="C0C0C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800" tIns="64800" rIns="64800" bIns="64800" rtlCol="0" anchor="t"/>
        <a:lstStyle/>
        <a:p>
          <a:pPr algn="ctr"/>
          <a:r>
            <a:rPr lang="fr-FR" sz="900" b="1" i="0">
              <a:solidFill>
                <a:srgbClr val="FFFFFF"/>
              </a:solidFill>
              <a:latin typeface="Montserrat"/>
            </a:rPr>
            <a:t>CDPGF</a:t>
          </a:r>
          <a:endParaRPr lang="fr-FR" sz="900" b="1" i="0">
            <a:solidFill>
              <a:srgbClr val="FFFFFF"/>
            </a:solidFill>
            <a:latin typeface="MS Shell Dlg"/>
          </a:endParaRPr>
        </a:p>
      </xdr:txBody>
    </xdr:sp>
    <xdr:clientData/>
  </xdr:twoCellAnchor>
  <xdr:twoCellAnchor>
    <xdr:from>
      <xdr:col>5</xdr:col>
      <xdr:colOff>556846</xdr:colOff>
      <xdr:row>0</xdr:row>
      <xdr:rowOff>65943</xdr:rowOff>
    </xdr:from>
    <xdr:to>
      <xdr:col>5</xdr:col>
      <xdr:colOff>1183305</xdr:colOff>
      <xdr:row>0</xdr:row>
      <xdr:rowOff>765409</xdr:rowOff>
    </xdr:to>
    <xdr:pic>
      <xdr:nvPicPr>
        <xdr:cNvPr id="5" name="Image 4" descr="logo complet MEGIAS-VERNHES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71796" y="65943"/>
          <a:ext cx="626459" cy="6994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0:A33"/>
  <sheetViews>
    <sheetView showGridLines="0" topLeftCell="A7" zoomScale="85" zoomScaleNormal="85" workbookViewId="0">
      <selection activeCell="B16" sqref="B16"/>
    </sheetView>
  </sheetViews>
  <sheetFormatPr defaultColWidth="10.7109375" defaultRowHeight="15"/>
  <cols>
    <col min="1" max="1" width="85.28515625" customWidth="1"/>
    <col min="2" max="2" width="10.7109375" customWidth="1"/>
  </cols>
  <sheetData>
    <row r="10" spans="1:1" ht="15.75">
      <c r="A10" s="55" t="s">
        <v>0</v>
      </c>
    </row>
    <row r="11" spans="1:1">
      <c r="A11" s="56"/>
    </row>
    <row r="12" spans="1:1">
      <c r="A12" s="57" t="s">
        <v>1</v>
      </c>
    </row>
    <row r="13" spans="1:1">
      <c r="A13" s="58"/>
    </row>
    <row r="27" spans="1:1" ht="26.25">
      <c r="A27" s="54" t="s">
        <v>2</v>
      </c>
    </row>
    <row r="33" ht="8.1" customHeight="1"/>
  </sheetData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Z66"/>
  <sheetViews>
    <sheetView showGridLines="0" showZeros="0" zoomScale="115" zoomScaleNormal="115" workbookViewId="0">
      <pane xSplit="2" ySplit="4" topLeftCell="C38" activePane="bottomRight" state="frozen"/>
      <selection pane="bottomRight" activeCell="A2" sqref="A2:F2"/>
      <selection pane="bottomLeft" activeCell="A3" sqref="A3"/>
      <selection pane="topRight" activeCell="C1" sqref="C1"/>
    </sheetView>
  </sheetViews>
  <sheetFormatPr defaultColWidth="10.7109375" defaultRowHeight="15"/>
  <cols>
    <col min="1" max="1" width="5.42578125" customWidth="1"/>
    <col min="2" max="2" width="57.5703125" customWidth="1"/>
    <col min="3" max="3" width="4.7109375" customWidth="1"/>
    <col min="4" max="5" width="10.7109375" customWidth="1"/>
    <col min="6" max="6" width="19" customWidth="1"/>
    <col min="7" max="7" width="10.7109375" customWidth="1"/>
    <col min="701" max="703" width="10.7109375" customWidth="1"/>
  </cols>
  <sheetData>
    <row r="1" spans="1:702" ht="63.95" customHeight="1">
      <c r="A1" s="87"/>
      <c r="B1" s="88"/>
      <c r="C1" s="88"/>
      <c r="D1" s="88"/>
      <c r="E1" s="88"/>
      <c r="F1" s="89"/>
    </row>
    <row r="2" spans="1:702" ht="12.95" customHeight="1">
      <c r="A2" s="93" t="s">
        <v>3</v>
      </c>
      <c r="B2" s="94"/>
      <c r="C2" s="94"/>
      <c r="D2" s="94"/>
      <c r="E2" s="94"/>
      <c r="F2" s="95"/>
    </row>
    <row r="3" spans="1:702" ht="6.95" customHeight="1">
      <c r="A3" s="1"/>
      <c r="B3" s="17"/>
      <c r="C3" s="17"/>
      <c r="D3" s="17"/>
      <c r="E3" s="17"/>
      <c r="F3" s="18"/>
    </row>
    <row r="4" spans="1:702">
      <c r="A4" s="1"/>
      <c r="B4" s="2" t="s">
        <v>4</v>
      </c>
      <c r="C4" s="3" t="s">
        <v>5</v>
      </c>
      <c r="D4" s="3" t="s">
        <v>6</v>
      </c>
      <c r="E4" s="3" t="s">
        <v>7</v>
      </c>
      <c r="F4" s="3" t="s">
        <v>8</v>
      </c>
    </row>
    <row r="5" spans="1:702" ht="5.0999999999999996" customHeight="1">
      <c r="A5" s="4"/>
      <c r="B5" s="5"/>
      <c r="C5" s="6"/>
      <c r="D5" s="6"/>
      <c r="E5" s="6"/>
      <c r="F5" s="7"/>
    </row>
    <row r="6" spans="1:702">
      <c r="A6" s="52" t="s">
        <v>9</v>
      </c>
      <c r="B6" s="53" t="s">
        <v>10</v>
      </c>
      <c r="C6" s="26"/>
      <c r="D6" s="8"/>
      <c r="E6" s="8"/>
      <c r="F6" s="41"/>
      <c r="ZY6" t="s">
        <v>11</v>
      </c>
      <c r="ZZ6" s="10"/>
    </row>
    <row r="7" spans="1:702">
      <c r="A7" s="19" t="s">
        <v>12</v>
      </c>
      <c r="B7" s="20" t="s">
        <v>13</v>
      </c>
      <c r="C7" s="27" t="s">
        <v>14</v>
      </c>
      <c r="D7" s="29"/>
      <c r="E7" s="29"/>
      <c r="F7" s="42">
        <f>D7*E7</f>
        <v>0</v>
      </c>
      <c r="ZY7" t="s">
        <v>15</v>
      </c>
      <c r="ZZ7" s="10" t="s">
        <v>16</v>
      </c>
    </row>
    <row r="8" spans="1:702">
      <c r="A8" s="11"/>
      <c r="B8" s="21"/>
      <c r="C8" s="26"/>
      <c r="D8" s="8"/>
      <c r="E8" s="8"/>
      <c r="F8" s="41"/>
    </row>
    <row r="9" spans="1:702">
      <c r="A9" s="19" t="s">
        <v>17</v>
      </c>
      <c r="B9" s="20" t="s">
        <v>18</v>
      </c>
      <c r="C9" s="26" t="s">
        <v>19</v>
      </c>
      <c r="D9" s="29"/>
      <c r="E9" s="29"/>
      <c r="F9" s="42">
        <f>D9*E9</f>
        <v>0</v>
      </c>
    </row>
    <row r="10" spans="1:702">
      <c r="A10" s="11"/>
      <c r="B10" s="21"/>
      <c r="C10" s="26"/>
      <c r="D10" s="8"/>
      <c r="E10" s="8"/>
      <c r="F10" s="41"/>
    </row>
    <row r="11" spans="1:702">
      <c r="A11" s="19" t="s">
        <v>20</v>
      </c>
      <c r="B11" s="20" t="s">
        <v>21</v>
      </c>
      <c r="C11" s="26"/>
      <c r="D11" s="8"/>
      <c r="E11" s="8"/>
      <c r="F11" s="41"/>
    </row>
    <row r="12" spans="1:702">
      <c r="A12" s="11"/>
      <c r="B12" s="22"/>
      <c r="C12" s="26"/>
      <c r="D12" s="8"/>
      <c r="E12" s="8"/>
      <c r="F12" s="41"/>
    </row>
    <row r="13" spans="1:702">
      <c r="A13" s="19" t="s">
        <v>22</v>
      </c>
      <c r="B13" s="20" t="s">
        <v>23</v>
      </c>
      <c r="C13" s="26" t="s">
        <v>19</v>
      </c>
      <c r="D13" s="29"/>
      <c r="E13" s="29"/>
      <c r="F13" s="42">
        <f>D13*E13</f>
        <v>0</v>
      </c>
    </row>
    <row r="14" spans="1:702">
      <c r="A14" s="12"/>
      <c r="B14" s="21"/>
      <c r="C14" s="27"/>
      <c r="D14" s="14"/>
      <c r="E14" s="14"/>
      <c r="F14" s="43"/>
      <c r="ZY14" t="s">
        <v>15</v>
      </c>
      <c r="ZZ14" s="10" t="s">
        <v>24</v>
      </c>
    </row>
    <row r="15" spans="1:702">
      <c r="A15" s="19" t="s">
        <v>25</v>
      </c>
      <c r="B15" s="23" t="s">
        <v>26</v>
      </c>
      <c r="C15" s="26" t="s">
        <v>19</v>
      </c>
      <c r="D15" s="29"/>
      <c r="E15" s="29"/>
      <c r="F15" s="42">
        <f>D15*E15</f>
        <v>0</v>
      </c>
    </row>
    <row r="16" spans="1:702" ht="9.9499999999999993" customHeight="1">
      <c r="A16" s="11"/>
      <c r="B16" s="21"/>
      <c r="C16" s="26"/>
      <c r="D16" s="8"/>
      <c r="E16" s="8"/>
      <c r="F16" s="41"/>
    </row>
    <row r="17" spans="1:6">
      <c r="A17" s="19" t="s">
        <v>27</v>
      </c>
      <c r="B17" s="23" t="s">
        <v>28</v>
      </c>
      <c r="C17" s="26" t="s">
        <v>19</v>
      </c>
      <c r="D17" s="29"/>
      <c r="E17" s="29"/>
      <c r="F17" s="42">
        <f>D17*E17</f>
        <v>0</v>
      </c>
    </row>
    <row r="18" spans="1:6" ht="9.9499999999999993" customHeight="1">
      <c r="A18" s="11"/>
      <c r="B18" s="21"/>
      <c r="C18" s="26"/>
      <c r="D18" s="8"/>
      <c r="E18" s="8"/>
      <c r="F18" s="41"/>
    </row>
    <row r="19" spans="1:6">
      <c r="A19" s="19" t="s">
        <v>29</v>
      </c>
      <c r="B19" s="20" t="s">
        <v>30</v>
      </c>
      <c r="C19" s="26"/>
      <c r="D19" s="8"/>
      <c r="E19" s="8"/>
      <c r="F19" s="41"/>
    </row>
    <row r="20" spans="1:6" ht="9.9499999999999993" customHeight="1">
      <c r="A20" s="11"/>
      <c r="B20" s="21"/>
      <c r="C20" s="26"/>
      <c r="D20" s="8"/>
      <c r="E20" s="8"/>
      <c r="F20" s="41"/>
    </row>
    <row r="21" spans="1:6">
      <c r="A21" s="19" t="s">
        <v>31</v>
      </c>
      <c r="B21" s="20" t="s">
        <v>32</v>
      </c>
      <c r="C21" s="26" t="s">
        <v>5</v>
      </c>
      <c r="D21" s="29"/>
      <c r="E21" s="29"/>
      <c r="F21" s="42">
        <f>D21*E21</f>
        <v>0</v>
      </c>
    </row>
    <row r="22" spans="1:6" ht="9.9499999999999993" customHeight="1">
      <c r="A22" s="11"/>
      <c r="B22" s="21"/>
      <c r="C22" s="26"/>
      <c r="D22" s="8"/>
      <c r="E22" s="8"/>
      <c r="F22" s="41"/>
    </row>
    <row r="23" spans="1:6">
      <c r="A23" s="19" t="s">
        <v>33</v>
      </c>
      <c r="B23" s="20" t="s">
        <v>34</v>
      </c>
      <c r="C23" s="26" t="s">
        <v>5</v>
      </c>
      <c r="D23" s="29"/>
      <c r="E23" s="29"/>
      <c r="F23" s="42">
        <f>D23*E23</f>
        <v>0</v>
      </c>
    </row>
    <row r="24" spans="1:6" ht="9.9499999999999993" customHeight="1">
      <c r="A24" s="11"/>
      <c r="B24" s="21"/>
      <c r="C24" s="26"/>
      <c r="D24" s="8"/>
      <c r="E24" s="8"/>
      <c r="F24" s="41"/>
    </row>
    <row r="25" spans="1:6">
      <c r="A25" s="19" t="s">
        <v>35</v>
      </c>
      <c r="B25" s="20" t="s">
        <v>36</v>
      </c>
      <c r="C25" s="26" t="s">
        <v>5</v>
      </c>
      <c r="D25" s="29"/>
      <c r="E25" s="29"/>
      <c r="F25" s="42">
        <f>D25*E25</f>
        <v>0</v>
      </c>
    </row>
    <row r="26" spans="1:6" ht="9.9499999999999993" customHeight="1">
      <c r="A26" s="11"/>
      <c r="B26" s="21"/>
      <c r="C26" s="26"/>
      <c r="D26" s="8"/>
      <c r="E26" s="8"/>
      <c r="F26" s="41"/>
    </row>
    <row r="27" spans="1:6">
      <c r="A27" s="19" t="s">
        <v>37</v>
      </c>
      <c r="B27" s="23" t="s">
        <v>38</v>
      </c>
      <c r="C27" s="26" t="s">
        <v>5</v>
      </c>
      <c r="D27" s="29"/>
      <c r="E27" s="29"/>
      <c r="F27" s="42">
        <f>D27*E27</f>
        <v>0</v>
      </c>
    </row>
    <row r="28" spans="1:6" ht="9.9499999999999993" customHeight="1">
      <c r="A28" s="11"/>
      <c r="B28" s="21"/>
      <c r="C28" s="26"/>
      <c r="D28" s="8"/>
      <c r="E28" s="8"/>
      <c r="F28" s="41"/>
    </row>
    <row r="29" spans="1:6">
      <c r="A29" s="19" t="s">
        <v>39</v>
      </c>
      <c r="B29" s="23" t="s">
        <v>40</v>
      </c>
      <c r="C29" s="26" t="s">
        <v>5</v>
      </c>
      <c r="D29" s="29"/>
      <c r="E29" s="29"/>
      <c r="F29" s="42">
        <f>D29*E29</f>
        <v>0</v>
      </c>
    </row>
    <row r="30" spans="1:6" ht="9.9499999999999993" customHeight="1">
      <c r="A30" s="11"/>
      <c r="B30" s="21"/>
      <c r="C30" s="26"/>
      <c r="D30" s="8"/>
      <c r="E30" s="8"/>
      <c r="F30" s="41"/>
    </row>
    <row r="31" spans="1:6">
      <c r="A31" s="19" t="s">
        <v>41</v>
      </c>
      <c r="B31" s="23" t="s">
        <v>42</v>
      </c>
      <c r="C31" s="26" t="s">
        <v>5</v>
      </c>
      <c r="D31" s="29"/>
      <c r="E31" s="29"/>
      <c r="F31" s="42">
        <f>D31*E31</f>
        <v>0</v>
      </c>
    </row>
    <row r="32" spans="1:6" ht="9.9499999999999993" customHeight="1">
      <c r="A32" s="11"/>
      <c r="B32" s="21"/>
      <c r="C32" s="26"/>
      <c r="D32" s="8"/>
      <c r="E32" s="8"/>
      <c r="F32" s="41"/>
    </row>
    <row r="33" spans="1:702">
      <c r="A33" s="19" t="s">
        <v>43</v>
      </c>
      <c r="B33" s="20" t="s">
        <v>44</v>
      </c>
      <c r="C33" s="26"/>
      <c r="D33" s="8"/>
      <c r="E33" s="8"/>
      <c r="F33" s="41"/>
    </row>
    <row r="34" spans="1:702" ht="9.9499999999999993" customHeight="1">
      <c r="A34" s="11"/>
      <c r="B34" s="21"/>
      <c r="C34" s="26"/>
      <c r="D34" s="8"/>
      <c r="E34" s="8"/>
      <c r="F34" s="41"/>
    </row>
    <row r="35" spans="1:702">
      <c r="A35" s="19" t="s">
        <v>45</v>
      </c>
      <c r="B35" s="20" t="s">
        <v>46</v>
      </c>
      <c r="C35" s="26" t="s">
        <v>5</v>
      </c>
      <c r="D35" s="29"/>
      <c r="E35" s="29"/>
      <c r="F35" s="42">
        <f>D35*E35</f>
        <v>0</v>
      </c>
    </row>
    <row r="36" spans="1:702" ht="9.9499999999999993" customHeight="1">
      <c r="A36" s="11"/>
      <c r="B36" s="21"/>
      <c r="C36" s="26"/>
      <c r="D36" s="8"/>
      <c r="E36" s="8"/>
      <c r="F36" s="41"/>
    </row>
    <row r="37" spans="1:702">
      <c r="A37" s="19" t="s">
        <v>47</v>
      </c>
      <c r="B37" s="20" t="s">
        <v>48</v>
      </c>
      <c r="C37" s="26" t="s">
        <v>5</v>
      </c>
      <c r="D37" s="29"/>
      <c r="E37" s="29"/>
      <c r="F37" s="42">
        <f>D37*E37</f>
        <v>0</v>
      </c>
    </row>
    <row r="38" spans="1:702" ht="9.9499999999999993" customHeight="1">
      <c r="A38" s="11"/>
      <c r="B38" s="21"/>
      <c r="C38" s="26"/>
      <c r="D38" s="8"/>
      <c r="E38" s="8"/>
      <c r="F38" s="41"/>
    </row>
    <row r="39" spans="1:702">
      <c r="A39" s="78" t="s">
        <v>49</v>
      </c>
      <c r="B39" s="79" t="s">
        <v>50</v>
      </c>
      <c r="C39" s="80" t="s">
        <v>5</v>
      </c>
      <c r="D39" s="81"/>
      <c r="E39" s="81"/>
      <c r="F39" s="82">
        <f>D39*E39</f>
        <v>0</v>
      </c>
    </row>
    <row r="40" spans="1:702" ht="9.9499999999999993" customHeight="1">
      <c r="A40" s="11"/>
      <c r="B40" s="21"/>
      <c r="C40" s="26"/>
      <c r="D40" s="8"/>
      <c r="E40" s="8"/>
      <c r="F40" s="41"/>
    </row>
    <row r="41" spans="1:702">
      <c r="A41" s="19" t="s">
        <v>51</v>
      </c>
      <c r="B41" s="20" t="s">
        <v>52</v>
      </c>
      <c r="C41" s="26" t="s">
        <v>5</v>
      </c>
      <c r="D41" s="29"/>
      <c r="E41" s="29"/>
      <c r="F41" s="42">
        <f>D41*E41</f>
        <v>0</v>
      </c>
    </row>
    <row r="42" spans="1:702" ht="9.9499999999999993" customHeight="1">
      <c r="A42" s="11"/>
      <c r="B42" s="21"/>
      <c r="C42" s="26"/>
      <c r="D42" s="8"/>
      <c r="E42" s="8"/>
      <c r="F42" s="41"/>
    </row>
    <row r="43" spans="1:702">
      <c r="A43" s="19" t="s">
        <v>53</v>
      </c>
      <c r="B43" s="20" t="s">
        <v>54</v>
      </c>
      <c r="C43" s="27" t="s">
        <v>55</v>
      </c>
      <c r="D43" s="29"/>
      <c r="E43" s="29"/>
      <c r="F43" s="42">
        <f>D43*E43</f>
        <v>0</v>
      </c>
      <c r="ZY43" t="s">
        <v>15</v>
      </c>
      <c r="ZZ43" s="10" t="s">
        <v>56</v>
      </c>
    </row>
    <row r="44" spans="1:702" ht="9.9499999999999993" customHeight="1">
      <c r="A44" s="11"/>
      <c r="B44" s="21"/>
      <c r="C44" s="26"/>
      <c r="D44" s="8"/>
      <c r="E44" s="8"/>
      <c r="F44" s="41"/>
    </row>
    <row r="45" spans="1:702">
      <c r="A45" s="19" t="s">
        <v>57</v>
      </c>
      <c r="B45" s="20" t="s">
        <v>58</v>
      </c>
      <c r="C45" s="26"/>
      <c r="D45" s="8"/>
      <c r="E45" s="8"/>
      <c r="F45" s="41"/>
    </row>
    <row r="46" spans="1:702" ht="9.9499999999999993" customHeight="1">
      <c r="A46" s="11"/>
      <c r="B46" s="21"/>
      <c r="C46" s="26"/>
      <c r="D46" s="8"/>
      <c r="E46" s="8"/>
      <c r="F46" s="41"/>
    </row>
    <row r="47" spans="1:702">
      <c r="A47" s="19" t="s">
        <v>59</v>
      </c>
      <c r="B47" s="20" t="s">
        <v>60</v>
      </c>
      <c r="C47" s="26" t="s">
        <v>19</v>
      </c>
      <c r="D47" s="29"/>
      <c r="E47" s="29"/>
      <c r="F47" s="42">
        <f>D47*E47</f>
        <v>0</v>
      </c>
    </row>
    <row r="48" spans="1:702" ht="9.9499999999999993" customHeight="1">
      <c r="A48" s="11"/>
      <c r="B48" s="21"/>
      <c r="C48" s="26"/>
      <c r="D48" s="8"/>
      <c r="E48" s="8"/>
      <c r="F48" s="41"/>
    </row>
    <row r="49" spans="1:701">
      <c r="A49" s="19" t="s">
        <v>61</v>
      </c>
      <c r="B49" s="20" t="s">
        <v>62</v>
      </c>
      <c r="C49" s="26" t="s">
        <v>19</v>
      </c>
      <c r="D49" s="29"/>
      <c r="E49" s="29"/>
      <c r="F49" s="42">
        <f>D49*E49</f>
        <v>0</v>
      </c>
    </row>
    <row r="50" spans="1:701" ht="9.9499999999999993" customHeight="1">
      <c r="A50" s="11"/>
      <c r="B50" s="21"/>
      <c r="C50" s="26"/>
      <c r="D50" s="8"/>
      <c r="E50" s="8"/>
      <c r="F50" s="41"/>
    </row>
    <row r="51" spans="1:701">
      <c r="A51" s="19" t="s">
        <v>63</v>
      </c>
      <c r="B51" s="20" t="s">
        <v>64</v>
      </c>
      <c r="C51" s="26"/>
      <c r="D51" s="8"/>
      <c r="E51" s="8"/>
      <c r="F51" s="41"/>
    </row>
    <row r="52" spans="1:701" ht="9.9499999999999993" customHeight="1">
      <c r="A52" s="11"/>
      <c r="B52" s="21"/>
      <c r="C52" s="26"/>
      <c r="D52" s="8"/>
      <c r="E52" s="8"/>
      <c r="F52" s="41"/>
    </row>
    <row r="53" spans="1:701">
      <c r="A53" s="19" t="s">
        <v>65</v>
      </c>
      <c r="B53" s="20" t="s">
        <v>66</v>
      </c>
      <c r="C53" s="27" t="s">
        <v>55</v>
      </c>
      <c r="D53" s="29"/>
      <c r="E53" s="29"/>
      <c r="F53" s="42">
        <f>D53*E53</f>
        <v>0</v>
      </c>
    </row>
    <row r="54" spans="1:701" ht="9.9499999999999993" customHeight="1">
      <c r="A54" s="11"/>
      <c r="B54" s="21"/>
      <c r="C54" s="26"/>
      <c r="D54" s="8"/>
      <c r="E54" s="8"/>
      <c r="F54" s="41"/>
    </row>
    <row r="55" spans="1:701">
      <c r="A55" s="19" t="s">
        <v>67</v>
      </c>
      <c r="B55" s="20" t="s">
        <v>68</v>
      </c>
      <c r="C55" s="26" t="s">
        <v>14</v>
      </c>
      <c r="D55" s="29"/>
      <c r="E55" s="29"/>
      <c r="F55" s="42">
        <f>D55*E55</f>
        <v>0</v>
      </c>
    </row>
    <row r="56" spans="1:701" ht="9.9499999999999993" customHeight="1">
      <c r="A56" s="11"/>
      <c r="B56" s="21"/>
      <c r="C56" s="26"/>
      <c r="D56" s="8"/>
      <c r="E56" s="8"/>
      <c r="F56" s="41"/>
    </row>
    <row r="57" spans="1:701">
      <c r="A57" s="19" t="s">
        <v>69</v>
      </c>
      <c r="B57" s="20" t="s">
        <v>70</v>
      </c>
      <c r="C57" s="26" t="s">
        <v>14</v>
      </c>
      <c r="D57" s="29"/>
      <c r="E57" s="29"/>
      <c r="F57" s="42">
        <f>D57*E57</f>
        <v>0</v>
      </c>
    </row>
    <row r="58" spans="1:701" ht="9.9499999999999993" customHeight="1">
      <c r="A58" s="11"/>
      <c r="B58" s="13"/>
      <c r="C58" s="26"/>
      <c r="D58" s="8"/>
      <c r="E58" s="8"/>
      <c r="F58" s="9"/>
    </row>
    <row r="59" spans="1:701" ht="9.9499999999999993" customHeight="1">
      <c r="A59" s="15"/>
      <c r="B59" s="15"/>
      <c r="C59" s="15"/>
      <c r="D59" s="15"/>
      <c r="E59" s="15"/>
      <c r="F59" s="15"/>
    </row>
    <row r="60" spans="1:701" ht="24" customHeight="1">
      <c r="A60" s="30"/>
      <c r="B60" s="31" t="s">
        <v>71</v>
      </c>
      <c r="C60" s="32"/>
      <c r="D60" s="32"/>
      <c r="E60" s="32"/>
      <c r="F60" s="44">
        <f>SUM(F7:F57)</f>
        <v>0</v>
      </c>
      <c r="ZY60" t="s">
        <v>72</v>
      </c>
    </row>
    <row r="61" spans="1:701" ht="24" customHeight="1">
      <c r="A61" s="33" t="e">
        <f>#REF!</f>
        <v>#REF!</v>
      </c>
      <c r="B61" s="37" t="s">
        <v>73</v>
      </c>
      <c r="C61" s="38"/>
      <c r="D61" s="38"/>
      <c r="E61" s="38"/>
      <c r="F61" s="39">
        <f>F60*0.2</f>
        <v>0</v>
      </c>
      <c r="ZY61" t="s">
        <v>74</v>
      </c>
    </row>
    <row r="62" spans="1:701" ht="24" customHeight="1">
      <c r="A62" s="34"/>
      <c r="B62" s="35" t="s">
        <v>75</v>
      </c>
      <c r="C62" s="36"/>
      <c r="D62" s="36"/>
      <c r="E62" s="36"/>
      <c r="F62" s="40">
        <f>F60+F61</f>
        <v>0</v>
      </c>
      <c r="ZY62" t="s">
        <v>76</v>
      </c>
    </row>
    <row r="63" spans="1:701" ht="9.9499999999999993" customHeight="1">
      <c r="F63" s="16"/>
    </row>
    <row r="64" spans="1:701" ht="17.100000000000001" customHeight="1">
      <c r="A64" s="45"/>
      <c r="B64" s="46" t="s">
        <v>77</v>
      </c>
      <c r="C64" s="90" t="s">
        <v>78</v>
      </c>
      <c r="D64" s="90"/>
      <c r="E64" s="46"/>
      <c r="F64" s="47"/>
    </row>
    <row r="65" spans="1:6" ht="17.100000000000001" customHeight="1">
      <c r="A65" s="11"/>
      <c r="B65" s="24" t="s">
        <v>79</v>
      </c>
      <c r="C65" s="50" t="s">
        <v>80</v>
      </c>
      <c r="D65" s="50"/>
      <c r="E65" s="24"/>
      <c r="F65" s="51"/>
    </row>
    <row r="66" spans="1:6" ht="21.95" customHeight="1">
      <c r="A66" s="48"/>
      <c r="B66" s="49" t="s">
        <v>81</v>
      </c>
      <c r="C66" s="91" t="s">
        <v>82</v>
      </c>
      <c r="D66" s="91"/>
      <c r="E66" s="91"/>
      <c r="F66" s="92"/>
    </row>
  </sheetData>
  <mergeCells count="4">
    <mergeCell ref="A1:F1"/>
    <mergeCell ref="C64:D64"/>
    <mergeCell ref="C66:F66"/>
    <mergeCell ref="A2:F2"/>
  </mergeCells>
  <printOptions horizontalCentered="1" verticalCentered="1"/>
  <pageMargins left="0.27559055118110237" right="0.27559055118110237" top="7.874015748031496E-2" bottom="7.874015748031496E-2" header="0.74803149606299213" footer="0.74803149606299213"/>
  <pageSetup paperSize="9" scale="8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0:A33"/>
  <sheetViews>
    <sheetView showGridLines="0" topLeftCell="A7" zoomScale="85" zoomScaleNormal="85" workbookViewId="0">
      <selection activeCell="A10" sqref="A10"/>
    </sheetView>
  </sheetViews>
  <sheetFormatPr defaultColWidth="10.7109375" defaultRowHeight="15"/>
  <cols>
    <col min="1" max="1" width="85.28515625" customWidth="1"/>
    <col min="2" max="2" width="10.7109375" customWidth="1"/>
  </cols>
  <sheetData>
    <row r="10" spans="1:1" ht="15.75">
      <c r="A10" s="55" t="s">
        <v>83</v>
      </c>
    </row>
    <row r="11" spans="1:1">
      <c r="A11" s="56"/>
    </row>
    <row r="12" spans="1:1">
      <c r="A12" s="57" t="s">
        <v>1</v>
      </c>
    </row>
    <row r="13" spans="1:1">
      <c r="A13" s="58"/>
    </row>
    <row r="27" spans="1:1" ht="26.25">
      <c r="A27" s="54" t="s">
        <v>84</v>
      </c>
    </row>
    <row r="33" ht="8.1" customHeight="1"/>
  </sheetData>
  <printOptions horizontalCentered="1"/>
  <pageMargins left="0.08" right="0.08" top="0.06" bottom="0.06" header="0.76" footer="0.76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Z23"/>
  <sheetViews>
    <sheetView showGridLines="0" showZeros="0" zoomScale="115" zoomScaleNormal="115" workbookViewId="0">
      <pane xSplit="2" ySplit="4" topLeftCell="C5" activePane="bottomRight" state="frozen"/>
      <selection pane="bottomRight" activeCell="F11" sqref="F11"/>
      <selection pane="bottomLeft" activeCell="A3" sqref="A3"/>
      <selection pane="topRight" activeCell="C1" sqref="C1"/>
    </sheetView>
  </sheetViews>
  <sheetFormatPr defaultColWidth="10.7109375" defaultRowHeight="15"/>
  <cols>
    <col min="1" max="1" width="5.42578125" customWidth="1"/>
    <col min="2" max="2" width="52.85546875" customWidth="1"/>
    <col min="3" max="3" width="4.7109375" customWidth="1"/>
    <col min="4" max="5" width="10.7109375" customWidth="1"/>
    <col min="6" max="6" width="19" customWidth="1"/>
    <col min="7" max="7" width="10.7109375" customWidth="1"/>
    <col min="701" max="703" width="10.7109375" customWidth="1"/>
  </cols>
  <sheetData>
    <row r="1" spans="1:702" ht="63.95" customHeight="1">
      <c r="A1" s="87"/>
      <c r="B1" s="88"/>
      <c r="C1" s="88"/>
      <c r="D1" s="88"/>
      <c r="E1" s="88"/>
      <c r="F1" s="89"/>
    </row>
    <row r="2" spans="1:702" ht="12.95" customHeight="1">
      <c r="A2" s="93" t="s">
        <v>85</v>
      </c>
      <c r="B2" s="94"/>
      <c r="C2" s="94"/>
      <c r="D2" s="94"/>
      <c r="E2" s="94"/>
      <c r="F2" s="95"/>
    </row>
    <row r="3" spans="1:702" ht="6.95" customHeight="1">
      <c r="A3" s="1"/>
      <c r="B3" s="17"/>
      <c r="C3" s="17"/>
      <c r="D3" s="17"/>
      <c r="E3" s="17"/>
      <c r="F3" s="18"/>
    </row>
    <row r="4" spans="1:702">
      <c r="A4" s="1"/>
      <c r="B4" s="2" t="s">
        <v>86</v>
      </c>
      <c r="C4" s="3" t="s">
        <v>5</v>
      </c>
      <c r="D4" s="3" t="s">
        <v>6</v>
      </c>
      <c r="E4" s="3" t="s">
        <v>7</v>
      </c>
      <c r="F4" s="3" t="s">
        <v>8</v>
      </c>
    </row>
    <row r="5" spans="1:702" ht="5.0999999999999996" customHeight="1">
      <c r="A5" s="4"/>
      <c r="B5" s="5"/>
      <c r="C5" s="6"/>
      <c r="D5" s="6"/>
      <c r="E5" s="6"/>
      <c r="F5" s="7"/>
    </row>
    <row r="6" spans="1:702">
      <c r="A6" s="52" t="s">
        <v>87</v>
      </c>
      <c r="B6" s="53" t="s">
        <v>10</v>
      </c>
      <c r="C6" s="26"/>
      <c r="D6" s="8"/>
      <c r="E6" s="8"/>
      <c r="F6" s="41"/>
      <c r="ZY6" t="s">
        <v>11</v>
      </c>
      <c r="ZZ6" s="10"/>
    </row>
    <row r="7" spans="1:702">
      <c r="A7" s="19" t="s">
        <v>88</v>
      </c>
      <c r="B7" s="20" t="s">
        <v>89</v>
      </c>
      <c r="C7" s="26" t="s">
        <v>19</v>
      </c>
      <c r="D7" s="29"/>
      <c r="E7" s="29"/>
      <c r="F7" s="42">
        <f>D7*E7</f>
        <v>0</v>
      </c>
      <c r="ZY7" t="s">
        <v>15</v>
      </c>
      <c r="ZZ7" s="10" t="s">
        <v>16</v>
      </c>
    </row>
    <row r="8" spans="1:702">
      <c r="A8" s="11"/>
      <c r="B8" s="21"/>
      <c r="C8" s="26"/>
      <c r="D8" s="8"/>
      <c r="E8" s="8"/>
      <c r="F8" s="41"/>
    </row>
    <row r="9" spans="1:702">
      <c r="A9" s="19" t="s">
        <v>90</v>
      </c>
      <c r="B9" s="20" t="s">
        <v>91</v>
      </c>
      <c r="C9" s="26" t="s">
        <v>19</v>
      </c>
      <c r="D9" s="29"/>
      <c r="E9" s="29"/>
      <c r="F9" s="42">
        <f>D9*E9</f>
        <v>0</v>
      </c>
    </row>
    <row r="10" spans="1:702">
      <c r="A10" s="11"/>
      <c r="B10" s="21"/>
      <c r="C10" s="26"/>
      <c r="D10" s="8"/>
      <c r="E10" s="8"/>
      <c r="F10" s="41"/>
    </row>
    <row r="11" spans="1:702">
      <c r="A11" s="19" t="s">
        <v>92</v>
      </c>
      <c r="B11" s="25" t="s">
        <v>93</v>
      </c>
      <c r="C11" s="28"/>
      <c r="D11" s="8"/>
      <c r="E11" s="8"/>
      <c r="F11" s="41"/>
    </row>
    <row r="12" spans="1:702">
      <c r="A12" s="11"/>
      <c r="B12" s="22"/>
      <c r="C12" s="26"/>
      <c r="D12" s="8"/>
      <c r="E12" s="8"/>
      <c r="F12" s="41"/>
    </row>
    <row r="13" spans="1:702">
      <c r="A13" s="19" t="s">
        <v>94</v>
      </c>
      <c r="B13" s="20" t="s">
        <v>95</v>
      </c>
      <c r="C13" s="26" t="s">
        <v>14</v>
      </c>
      <c r="D13" s="29"/>
      <c r="E13" s="29"/>
      <c r="F13" s="42">
        <f>D13*E13</f>
        <v>0</v>
      </c>
    </row>
    <row r="14" spans="1:702">
      <c r="A14" s="12"/>
      <c r="B14" s="21"/>
      <c r="C14" s="27"/>
      <c r="D14" s="14"/>
      <c r="E14" s="14"/>
      <c r="F14" s="43"/>
      <c r="ZY14" t="s">
        <v>15</v>
      </c>
      <c r="ZZ14" s="10" t="s">
        <v>24</v>
      </c>
    </row>
    <row r="15" spans="1:702" ht="9.9499999999999993" customHeight="1">
      <c r="A15" s="11"/>
      <c r="B15" s="13"/>
      <c r="C15" s="26"/>
      <c r="D15" s="8"/>
      <c r="E15" s="8"/>
      <c r="F15" s="9"/>
    </row>
    <row r="16" spans="1:702" ht="9.9499999999999993" customHeight="1">
      <c r="A16" s="15"/>
      <c r="B16" s="15"/>
      <c r="C16" s="15"/>
      <c r="D16" s="15"/>
      <c r="E16" s="15"/>
      <c r="F16" s="15"/>
    </row>
    <row r="17" spans="1:701" ht="24" customHeight="1">
      <c r="A17" s="30"/>
      <c r="B17" s="31" t="s">
        <v>96</v>
      </c>
      <c r="C17" s="32"/>
      <c r="D17" s="32"/>
      <c r="E17" s="32"/>
      <c r="F17" s="44">
        <f>SUM(F7:F14)</f>
        <v>0</v>
      </c>
      <c r="ZY17" t="s">
        <v>72</v>
      </c>
    </row>
    <row r="18" spans="1:701" ht="24" customHeight="1">
      <c r="A18" s="33" t="e">
        <f>#REF!</f>
        <v>#REF!</v>
      </c>
      <c r="B18" s="37" t="s">
        <v>73</v>
      </c>
      <c r="C18" s="38"/>
      <c r="D18" s="38"/>
      <c r="E18" s="38"/>
      <c r="F18" s="39">
        <f>F17*0.2</f>
        <v>0</v>
      </c>
      <c r="ZY18" t="s">
        <v>74</v>
      </c>
    </row>
    <row r="19" spans="1:701" ht="24" customHeight="1">
      <c r="A19" s="34"/>
      <c r="B19" s="35" t="s">
        <v>97</v>
      </c>
      <c r="C19" s="36"/>
      <c r="D19" s="36"/>
      <c r="E19" s="36"/>
      <c r="F19" s="40">
        <f>F17+F18</f>
        <v>0</v>
      </c>
      <c r="ZY19" t="s">
        <v>76</v>
      </c>
    </row>
    <row r="20" spans="1:701" ht="9.9499999999999993" customHeight="1">
      <c r="F20" s="16"/>
    </row>
    <row r="21" spans="1:701" ht="17.100000000000001" customHeight="1">
      <c r="A21" s="45"/>
      <c r="B21" s="46" t="s">
        <v>77</v>
      </c>
      <c r="C21" s="90" t="s">
        <v>78</v>
      </c>
      <c r="D21" s="90"/>
      <c r="E21" s="46"/>
      <c r="F21" s="47"/>
    </row>
    <row r="22" spans="1:701" ht="17.100000000000001" customHeight="1">
      <c r="A22" s="11"/>
      <c r="B22" s="24" t="s">
        <v>79</v>
      </c>
      <c r="C22" s="50" t="s">
        <v>80</v>
      </c>
      <c r="D22" s="50"/>
      <c r="E22" s="24"/>
      <c r="F22" s="51"/>
    </row>
    <row r="23" spans="1:701" ht="21.95" customHeight="1">
      <c r="A23" s="48"/>
      <c r="B23" s="49" t="s">
        <v>81</v>
      </c>
      <c r="C23" s="91" t="s">
        <v>82</v>
      </c>
      <c r="D23" s="91"/>
      <c r="E23" s="91"/>
      <c r="F23" s="92"/>
    </row>
  </sheetData>
  <mergeCells count="4">
    <mergeCell ref="A1:F1"/>
    <mergeCell ref="C21:D21"/>
    <mergeCell ref="C23:F23"/>
    <mergeCell ref="A2:F2"/>
  </mergeCells>
  <printOptions horizontalCentered="1" verticalCentered="1"/>
  <pageMargins left="0.6692913385826772" right="0.6692913385826772" top="7.874015748031496E-2" bottom="7.874015748031496E-2" header="0.74803149606299213" footer="0.74803149606299213"/>
  <pageSetup paperSize="9" scale="80" fitToHeight="0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0:A33"/>
  <sheetViews>
    <sheetView showGridLines="0" zoomScale="85" zoomScaleNormal="85" workbookViewId="0">
      <selection activeCell="D14" sqref="D14"/>
    </sheetView>
  </sheetViews>
  <sheetFormatPr defaultColWidth="10.7109375" defaultRowHeight="15"/>
  <cols>
    <col min="1" max="1" width="85.28515625" customWidth="1"/>
    <col min="2" max="2" width="10.7109375" customWidth="1"/>
  </cols>
  <sheetData>
    <row r="10" spans="1:1" ht="15.75">
      <c r="A10" s="55" t="s">
        <v>83</v>
      </c>
    </row>
    <row r="11" spans="1:1">
      <c r="A11" s="56"/>
    </row>
    <row r="12" spans="1:1">
      <c r="A12" s="57" t="s">
        <v>1</v>
      </c>
    </row>
    <row r="13" spans="1:1">
      <c r="A13" s="58"/>
    </row>
    <row r="27" spans="1:1" ht="26.25">
      <c r="A27" s="54" t="s">
        <v>98</v>
      </c>
    </row>
    <row r="33" ht="8.1" customHeight="1"/>
  </sheetData>
  <printOptions horizontalCentered="1"/>
  <pageMargins left="0.08" right="0.08" top="0.06" bottom="0.06" header="0.76" footer="0.76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Z35"/>
  <sheetViews>
    <sheetView showGridLines="0" showZeros="0" zoomScale="115" zoomScaleNormal="115" workbookViewId="0">
      <pane xSplit="2" ySplit="4" topLeftCell="C14" activePane="bottomRight" state="frozen"/>
      <selection pane="bottomRight" activeCell="F14" sqref="F14"/>
      <selection pane="bottomLeft" activeCell="A3" sqref="A3"/>
      <selection pane="topRight" activeCell="C1" sqref="C1"/>
    </sheetView>
  </sheetViews>
  <sheetFormatPr defaultColWidth="10.7109375" defaultRowHeight="15"/>
  <cols>
    <col min="1" max="1" width="5.42578125" customWidth="1"/>
    <col min="2" max="2" width="48.140625" customWidth="1"/>
    <col min="3" max="3" width="4.7109375" customWidth="1"/>
    <col min="4" max="5" width="10.7109375" customWidth="1"/>
    <col min="6" max="6" width="19" customWidth="1"/>
    <col min="7" max="7" width="10.7109375" customWidth="1"/>
    <col min="701" max="703" width="10.7109375" customWidth="1"/>
  </cols>
  <sheetData>
    <row r="1" spans="1:702" ht="63.95" customHeight="1">
      <c r="A1" s="87"/>
      <c r="B1" s="88"/>
      <c r="C1" s="88"/>
      <c r="D1" s="88"/>
      <c r="E1" s="88"/>
      <c r="F1" s="89"/>
    </row>
    <row r="2" spans="1:702" ht="12.95" customHeight="1">
      <c r="A2" s="93" t="s">
        <v>85</v>
      </c>
      <c r="B2" s="94"/>
      <c r="C2" s="94"/>
      <c r="D2" s="94"/>
      <c r="E2" s="94"/>
      <c r="F2" s="95"/>
    </row>
    <row r="3" spans="1:702" ht="6.95" customHeight="1">
      <c r="A3" s="1"/>
      <c r="B3" s="17"/>
      <c r="C3" s="17"/>
      <c r="D3" s="17"/>
      <c r="E3" s="17"/>
      <c r="F3" s="18"/>
    </row>
    <row r="4" spans="1:702">
      <c r="A4" s="4"/>
      <c r="B4" s="59" t="s">
        <v>99</v>
      </c>
      <c r="C4" s="60" t="s">
        <v>5</v>
      </c>
      <c r="D4" s="60" t="s">
        <v>6</v>
      </c>
      <c r="E4" s="60" t="s">
        <v>7</v>
      </c>
      <c r="F4" s="60" t="s">
        <v>8</v>
      </c>
    </row>
    <row r="5" spans="1:702" ht="5.0999999999999996" customHeight="1">
      <c r="A5" s="61"/>
      <c r="B5" s="62"/>
      <c r="C5" s="63"/>
      <c r="D5" s="63"/>
      <c r="E5" s="63"/>
      <c r="F5" s="64"/>
    </row>
    <row r="6" spans="1:702">
      <c r="A6" s="65" t="s">
        <v>87</v>
      </c>
      <c r="B6" s="53" t="s">
        <v>10</v>
      </c>
      <c r="C6" s="26"/>
      <c r="D6" s="8"/>
      <c r="E6" s="8"/>
      <c r="F6" s="66"/>
      <c r="ZY6" t="s">
        <v>11</v>
      </c>
      <c r="ZZ6" s="10"/>
    </row>
    <row r="7" spans="1:702">
      <c r="A7" s="67" t="s">
        <v>100</v>
      </c>
      <c r="B7" s="23" t="s">
        <v>101</v>
      </c>
      <c r="C7" s="27"/>
      <c r="D7" s="14"/>
      <c r="E7" s="14"/>
      <c r="F7" s="68">
        <f>D7*E7</f>
        <v>0</v>
      </c>
      <c r="ZY7" t="s">
        <v>15</v>
      </c>
      <c r="ZZ7" s="10" t="s">
        <v>16</v>
      </c>
    </row>
    <row r="8" spans="1:702" ht="9.9499999999999993" customHeight="1">
      <c r="A8" s="69"/>
      <c r="B8" s="21"/>
      <c r="C8" s="26"/>
      <c r="D8" s="8"/>
      <c r="E8" s="8"/>
      <c r="F8" s="66"/>
    </row>
    <row r="9" spans="1:702">
      <c r="A9" s="67" t="s">
        <v>102</v>
      </c>
      <c r="B9" s="23" t="s">
        <v>103</v>
      </c>
      <c r="C9" s="27" t="s">
        <v>14</v>
      </c>
      <c r="D9" s="29"/>
      <c r="E9" s="29"/>
      <c r="F9" s="70">
        <f>D9*E9</f>
        <v>0</v>
      </c>
    </row>
    <row r="10" spans="1:702" ht="9" customHeight="1">
      <c r="A10" s="69"/>
      <c r="B10" s="21"/>
      <c r="C10" s="26"/>
      <c r="D10" s="8"/>
      <c r="E10" s="8"/>
      <c r="F10" s="66"/>
    </row>
    <row r="11" spans="1:702">
      <c r="A11" s="23" t="s">
        <v>88</v>
      </c>
      <c r="B11" s="23" t="s">
        <v>104</v>
      </c>
      <c r="C11" s="26"/>
      <c r="D11" s="14"/>
      <c r="E11" s="14"/>
      <c r="F11" s="68">
        <f>D11*E11</f>
        <v>0</v>
      </c>
    </row>
    <row r="12" spans="1:702" ht="9.9499999999999993" customHeight="1">
      <c r="A12" s="69"/>
      <c r="B12" s="21"/>
      <c r="C12" s="26"/>
      <c r="D12" s="8"/>
      <c r="E12" s="8"/>
      <c r="F12" s="66"/>
    </row>
    <row r="13" spans="1:702">
      <c r="A13" s="23" t="s">
        <v>105</v>
      </c>
      <c r="B13" s="23" t="s">
        <v>106</v>
      </c>
      <c r="C13" s="26" t="s">
        <v>107</v>
      </c>
      <c r="D13" s="8"/>
      <c r="E13" s="8"/>
      <c r="F13" s="70"/>
    </row>
    <row r="14" spans="1:702" ht="9.9499999999999993" customHeight="1">
      <c r="A14" s="23"/>
      <c r="B14" s="23"/>
      <c r="C14" s="26"/>
      <c r="D14" s="86"/>
      <c r="E14" s="86"/>
      <c r="F14" s="66"/>
    </row>
    <row r="15" spans="1:702">
      <c r="A15" s="23" t="s">
        <v>108</v>
      </c>
      <c r="B15" s="23" t="s">
        <v>109</v>
      </c>
      <c r="C15" s="26" t="s">
        <v>107</v>
      </c>
      <c r="D15" s="29"/>
      <c r="E15" s="29"/>
      <c r="F15" s="70">
        <f>D15*E15</f>
        <v>0</v>
      </c>
    </row>
    <row r="16" spans="1:702" ht="9.9499999999999993" customHeight="1">
      <c r="A16" s="23"/>
      <c r="B16" s="23"/>
      <c r="C16" s="26"/>
      <c r="D16" s="8"/>
      <c r="E16" s="8"/>
      <c r="F16" s="66"/>
    </row>
    <row r="17" spans="1:701">
      <c r="A17" s="23" t="s">
        <v>110</v>
      </c>
      <c r="B17" s="23" t="s">
        <v>111</v>
      </c>
      <c r="C17" s="26" t="s">
        <v>107</v>
      </c>
      <c r="D17" s="29"/>
      <c r="E17" s="29"/>
      <c r="F17" s="70">
        <f>D17*E17</f>
        <v>0</v>
      </c>
    </row>
    <row r="18" spans="1:701" ht="9.9499999999999993" customHeight="1">
      <c r="A18" s="23"/>
      <c r="B18" s="23"/>
      <c r="C18" s="26"/>
      <c r="D18" s="8"/>
      <c r="E18" s="8"/>
      <c r="F18" s="66"/>
    </row>
    <row r="19" spans="1:701">
      <c r="A19" s="23" t="s">
        <v>112</v>
      </c>
      <c r="B19" s="23" t="s">
        <v>113</v>
      </c>
      <c r="C19" s="26" t="s">
        <v>114</v>
      </c>
      <c r="D19" s="85"/>
      <c r="E19" s="85"/>
      <c r="F19" s="66"/>
    </row>
    <row r="20" spans="1:701" ht="9.9499999999999993" customHeight="1">
      <c r="A20" s="23"/>
      <c r="B20" s="23"/>
      <c r="C20" s="26"/>
      <c r="D20" s="8"/>
      <c r="E20" s="8"/>
      <c r="F20" s="84"/>
    </row>
    <row r="21" spans="1:701">
      <c r="A21" s="23" t="s">
        <v>115</v>
      </c>
      <c r="B21" s="23" t="s">
        <v>116</v>
      </c>
      <c r="C21" s="26" t="s">
        <v>114</v>
      </c>
      <c r="D21" s="8"/>
      <c r="E21" s="8"/>
      <c r="F21" s="66"/>
    </row>
    <row r="22" spans="1:701" ht="9.9499999999999993" customHeight="1">
      <c r="A22" s="23"/>
      <c r="B22" s="23"/>
      <c r="C22" s="26"/>
      <c r="D22" s="86"/>
      <c r="E22" s="86"/>
      <c r="F22" s="84"/>
    </row>
    <row r="23" spans="1:701">
      <c r="A23" s="23" t="s">
        <v>117</v>
      </c>
      <c r="B23" s="23" t="s">
        <v>118</v>
      </c>
      <c r="C23" s="26" t="s">
        <v>5</v>
      </c>
      <c r="D23" s="8"/>
      <c r="E23" s="8"/>
      <c r="F23" s="66"/>
    </row>
    <row r="24" spans="1:701" ht="9.9499999999999993" customHeight="1">
      <c r="A24" s="23"/>
      <c r="B24" s="23"/>
      <c r="C24" s="26"/>
      <c r="D24" s="86"/>
      <c r="E24" s="86"/>
      <c r="F24" s="84"/>
    </row>
    <row r="25" spans="1:701">
      <c r="A25" s="23" t="s">
        <v>119</v>
      </c>
      <c r="B25" s="23" t="s">
        <v>120</v>
      </c>
      <c r="C25" s="26" t="s">
        <v>5</v>
      </c>
      <c r="D25" s="85"/>
      <c r="E25" s="83"/>
      <c r="F25" s="66"/>
    </row>
    <row r="26" spans="1:701" ht="9.9499999999999993" customHeight="1">
      <c r="A26" s="23"/>
      <c r="B26" s="23"/>
      <c r="C26" s="26"/>
      <c r="D26" s="8"/>
      <c r="E26" s="86"/>
      <c r="F26" s="84"/>
    </row>
    <row r="27" spans="1:701">
      <c r="A27" s="23" t="s">
        <v>121</v>
      </c>
      <c r="B27" s="23" t="s">
        <v>122</v>
      </c>
      <c r="C27" s="26" t="s">
        <v>5</v>
      </c>
      <c r="D27" s="8"/>
      <c r="E27" s="8"/>
      <c r="F27" s="66"/>
    </row>
    <row r="28" spans="1:701" ht="9.9499999999999993" customHeight="1">
      <c r="A28" s="24"/>
      <c r="B28" s="24"/>
      <c r="C28" s="24"/>
      <c r="D28" s="24"/>
      <c r="E28" s="24"/>
      <c r="F28" s="24"/>
    </row>
    <row r="29" spans="1:701" ht="24" customHeight="1">
      <c r="A29" s="30"/>
      <c r="B29" s="31" t="s">
        <v>123</v>
      </c>
      <c r="C29" s="32"/>
      <c r="D29" s="32"/>
      <c r="E29" s="32"/>
      <c r="F29" s="44">
        <f>SUM(F7:F21)</f>
        <v>0</v>
      </c>
      <c r="ZY29" t="s">
        <v>72</v>
      </c>
    </row>
    <row r="30" spans="1:701" ht="24" customHeight="1">
      <c r="A30" s="33" t="e">
        <f>#REF!</f>
        <v>#REF!</v>
      </c>
      <c r="B30" s="37" t="s">
        <v>73</v>
      </c>
      <c r="C30" s="38"/>
      <c r="D30" s="38"/>
      <c r="E30" s="38"/>
      <c r="F30" s="39">
        <f>F29*0.2</f>
        <v>0</v>
      </c>
      <c r="ZY30" t="s">
        <v>74</v>
      </c>
    </row>
    <row r="31" spans="1:701" ht="24" customHeight="1">
      <c r="A31" s="34"/>
      <c r="B31" s="35" t="s">
        <v>124</v>
      </c>
      <c r="C31" s="36"/>
      <c r="D31" s="36"/>
      <c r="E31" s="36"/>
      <c r="F31" s="40">
        <f>F29+F30</f>
        <v>0</v>
      </c>
      <c r="ZY31" t="s">
        <v>76</v>
      </c>
    </row>
    <row r="32" spans="1:701" ht="9.9499999999999993" customHeight="1">
      <c r="F32" s="16"/>
    </row>
    <row r="33" spans="1:6" ht="17.100000000000001" customHeight="1">
      <c r="A33" s="45"/>
      <c r="B33" s="46" t="s">
        <v>77</v>
      </c>
      <c r="C33" s="90" t="s">
        <v>78</v>
      </c>
      <c r="D33" s="90"/>
      <c r="E33" s="46"/>
      <c r="F33" s="47"/>
    </row>
    <row r="34" spans="1:6" ht="17.100000000000001" customHeight="1">
      <c r="A34" s="11"/>
      <c r="B34" s="24" t="s">
        <v>79</v>
      </c>
      <c r="C34" s="50" t="s">
        <v>80</v>
      </c>
      <c r="D34" s="50"/>
      <c r="E34" s="24"/>
      <c r="F34" s="51"/>
    </row>
    <row r="35" spans="1:6" ht="21.95" customHeight="1">
      <c r="A35" s="48"/>
      <c r="B35" s="49" t="s">
        <v>81</v>
      </c>
      <c r="C35" s="91" t="s">
        <v>82</v>
      </c>
      <c r="D35" s="91"/>
      <c r="E35" s="91"/>
      <c r="F35" s="92"/>
    </row>
  </sheetData>
  <mergeCells count="4">
    <mergeCell ref="A1:F1"/>
    <mergeCell ref="C33:D33"/>
    <mergeCell ref="C35:F35"/>
    <mergeCell ref="A2:F2"/>
  </mergeCells>
  <printOptions horizontalCentered="1" verticalCentered="1"/>
  <pageMargins left="0.27559055118110237" right="0.27559055118110237" top="7.874015748031496E-2" bottom="7.874015748031496E-2" header="0.74803149606299213" footer="0.74803149606299213"/>
  <pageSetup paperSize="9" scale="93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0:A33"/>
  <sheetViews>
    <sheetView showGridLines="0" zoomScale="70" zoomScaleNormal="70" workbookViewId="0">
      <selection activeCell="F18" sqref="F18"/>
    </sheetView>
  </sheetViews>
  <sheetFormatPr defaultColWidth="10.7109375" defaultRowHeight="15"/>
  <cols>
    <col min="1" max="1" width="85.28515625" customWidth="1"/>
    <col min="2" max="2" width="10.7109375" customWidth="1"/>
  </cols>
  <sheetData>
    <row r="10" spans="1:1" ht="15.75">
      <c r="A10" s="55" t="s">
        <v>83</v>
      </c>
    </row>
    <row r="11" spans="1:1">
      <c r="A11" s="56"/>
    </row>
    <row r="12" spans="1:1">
      <c r="A12" s="57" t="s">
        <v>1</v>
      </c>
    </row>
    <row r="13" spans="1:1">
      <c r="A13" s="58"/>
    </row>
    <row r="27" spans="1:1" ht="26.25">
      <c r="A27" s="54" t="s">
        <v>125</v>
      </c>
    </row>
    <row r="33" ht="8.1" customHeight="1"/>
  </sheetData>
  <printOptions horizontalCentered="1"/>
  <pageMargins left="0.08" right="0.08" top="0.06" bottom="0.06" header="0.76" footer="0.76"/>
  <pageSetup paperSize="9" orientation="portrait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ZZ33"/>
  <sheetViews>
    <sheetView showGridLines="0" showZeros="0" tabSelected="1" zoomScale="115" zoomScaleNormal="115" workbookViewId="0">
      <pane xSplit="2" ySplit="4" topLeftCell="D27" activePane="bottomRight" state="frozen"/>
      <selection pane="bottomRight" activeCell="C31" sqref="C31:F31"/>
      <selection pane="bottomLeft" activeCell="A3" sqref="A3"/>
      <selection pane="topRight" activeCell="C1" sqref="C1"/>
    </sheetView>
  </sheetViews>
  <sheetFormatPr defaultColWidth="10.7109375" defaultRowHeight="15"/>
  <cols>
    <col min="1" max="1" width="5.42578125" customWidth="1"/>
    <col min="2" max="2" width="48.140625" customWidth="1"/>
    <col min="3" max="3" width="4.7109375" customWidth="1"/>
    <col min="4" max="5" width="10.7109375" customWidth="1"/>
    <col min="6" max="6" width="19" customWidth="1"/>
    <col min="7" max="7" width="10.7109375" customWidth="1"/>
    <col min="701" max="703" width="10.7109375" customWidth="1"/>
  </cols>
  <sheetData>
    <row r="1" spans="1:702" ht="63.95" customHeight="1">
      <c r="A1" s="87"/>
      <c r="B1" s="88"/>
      <c r="C1" s="88"/>
      <c r="D1" s="88"/>
      <c r="E1" s="88"/>
      <c r="F1" s="89"/>
    </row>
    <row r="2" spans="1:702" ht="12.95" customHeight="1">
      <c r="A2" s="93" t="s">
        <v>85</v>
      </c>
      <c r="B2" s="94"/>
      <c r="C2" s="94"/>
      <c r="D2" s="94"/>
      <c r="E2" s="94"/>
      <c r="F2" s="95"/>
    </row>
    <row r="3" spans="1:702" ht="6.95" customHeight="1">
      <c r="A3" s="1"/>
      <c r="B3" s="17"/>
      <c r="C3" s="17"/>
      <c r="D3" s="17"/>
      <c r="E3" s="17"/>
      <c r="F3" s="18"/>
    </row>
    <row r="4" spans="1:702">
      <c r="A4" s="4"/>
      <c r="B4" s="59" t="s">
        <v>126</v>
      </c>
      <c r="C4" s="60" t="s">
        <v>5</v>
      </c>
      <c r="D4" s="60" t="s">
        <v>6</v>
      </c>
      <c r="E4" s="60" t="s">
        <v>7</v>
      </c>
      <c r="F4" s="60" t="s">
        <v>8</v>
      </c>
    </row>
    <row r="5" spans="1:702" ht="5.0999999999999996" customHeight="1">
      <c r="A5" s="61"/>
      <c r="B5" s="62"/>
      <c r="C5" s="63"/>
      <c r="D5" s="63"/>
      <c r="E5" s="63"/>
      <c r="F5" s="64"/>
    </row>
    <row r="6" spans="1:702">
      <c r="A6" s="65" t="s">
        <v>87</v>
      </c>
      <c r="B6" s="53" t="s">
        <v>10</v>
      </c>
      <c r="C6" s="26"/>
      <c r="D6" s="8"/>
      <c r="E6" s="8"/>
      <c r="F6" s="66"/>
      <c r="ZY6" t="s">
        <v>11</v>
      </c>
      <c r="ZZ6" s="10"/>
    </row>
    <row r="7" spans="1:702">
      <c r="A7" s="67" t="s">
        <v>88</v>
      </c>
      <c r="B7" s="23" t="s">
        <v>127</v>
      </c>
      <c r="C7" s="27"/>
      <c r="D7" s="14"/>
      <c r="E7" s="14"/>
      <c r="F7" s="68">
        <f>D7*E7</f>
        <v>0</v>
      </c>
      <c r="ZY7" t="s">
        <v>15</v>
      </c>
      <c r="ZZ7" s="10" t="s">
        <v>16</v>
      </c>
    </row>
    <row r="8" spans="1:702" ht="9.9499999999999993" customHeight="1">
      <c r="A8" s="69"/>
      <c r="B8" s="21"/>
      <c r="C8" s="26"/>
      <c r="D8" s="8"/>
      <c r="E8" s="8"/>
      <c r="F8" s="66"/>
    </row>
    <row r="9" spans="1:702">
      <c r="A9" s="67" t="s">
        <v>105</v>
      </c>
      <c r="B9" s="23" t="s">
        <v>128</v>
      </c>
      <c r="C9" s="27" t="s">
        <v>14</v>
      </c>
      <c r="D9" s="29"/>
      <c r="E9" s="29"/>
      <c r="F9" s="70">
        <f>D9*E9</f>
        <v>0</v>
      </c>
    </row>
    <row r="10" spans="1:702">
      <c r="A10" s="67"/>
      <c r="B10" s="23" t="s">
        <v>129</v>
      </c>
      <c r="C10" s="27" t="s">
        <v>14</v>
      </c>
      <c r="D10" s="29"/>
      <c r="E10" s="29"/>
      <c r="F10" s="70">
        <f t="shared" ref="F10" si="0">D10*E10</f>
        <v>0</v>
      </c>
    </row>
    <row r="11" spans="1:702">
      <c r="A11" s="69"/>
      <c r="B11" s="21"/>
      <c r="C11" s="26"/>
      <c r="D11" s="8"/>
      <c r="E11" s="8"/>
      <c r="F11" s="66"/>
    </row>
    <row r="12" spans="1:702">
      <c r="A12" s="67" t="s">
        <v>130</v>
      </c>
      <c r="B12" s="23" t="s">
        <v>122</v>
      </c>
      <c r="C12" s="27" t="s">
        <v>14</v>
      </c>
      <c r="D12" s="29"/>
      <c r="E12" s="29"/>
      <c r="F12" s="70">
        <f>D12*E12</f>
        <v>0</v>
      </c>
    </row>
    <row r="13" spans="1:702" ht="18.95" customHeight="1">
      <c r="A13" s="69"/>
      <c r="B13" s="71" t="s">
        <v>131</v>
      </c>
      <c r="C13" s="26"/>
      <c r="D13" s="96">
        <f>F6+F7+F8</f>
        <v>0</v>
      </c>
      <c r="E13" s="97"/>
      <c r="F13" s="68"/>
    </row>
    <row r="14" spans="1:702">
      <c r="A14" s="69"/>
      <c r="B14" s="21"/>
      <c r="C14" s="26"/>
      <c r="D14" s="8"/>
      <c r="E14" s="8"/>
      <c r="F14" s="66"/>
    </row>
    <row r="15" spans="1:702">
      <c r="A15" s="67" t="s">
        <v>90</v>
      </c>
      <c r="B15" s="23" t="s">
        <v>132</v>
      </c>
      <c r="C15" s="26"/>
      <c r="D15" s="8"/>
      <c r="E15" s="8"/>
      <c r="F15" s="66"/>
    </row>
    <row r="16" spans="1:702" ht="9.9499999999999993" customHeight="1">
      <c r="A16" s="69"/>
      <c r="B16" s="21"/>
      <c r="C16" s="26"/>
      <c r="D16" s="8"/>
      <c r="E16" s="8"/>
      <c r="F16" s="66"/>
    </row>
    <row r="17" spans="1:701">
      <c r="A17" s="67" t="s">
        <v>133</v>
      </c>
      <c r="B17" s="23" t="s">
        <v>134</v>
      </c>
      <c r="C17" s="26"/>
      <c r="D17" s="8"/>
      <c r="E17" s="8"/>
      <c r="F17" s="66"/>
    </row>
    <row r="18" spans="1:701">
      <c r="A18" s="67"/>
      <c r="B18" s="23" t="s">
        <v>135</v>
      </c>
      <c r="C18" s="26" t="s">
        <v>5</v>
      </c>
      <c r="D18" s="29"/>
      <c r="E18" s="29"/>
      <c r="F18" s="70">
        <f t="shared" ref="F18:F20" si="1">D18*E18</f>
        <v>0</v>
      </c>
    </row>
    <row r="19" spans="1:701" ht="18.95" customHeight="1">
      <c r="A19" s="67"/>
      <c r="B19" s="23" t="s">
        <v>135</v>
      </c>
      <c r="C19" s="26" t="s">
        <v>5</v>
      </c>
      <c r="D19" s="29"/>
      <c r="E19" s="29"/>
      <c r="F19" s="70">
        <f t="shared" si="1"/>
        <v>0</v>
      </c>
    </row>
    <row r="20" spans="1:701" ht="18.95" customHeight="1">
      <c r="A20" s="69"/>
      <c r="B20" s="23" t="s">
        <v>136</v>
      </c>
      <c r="C20" s="26" t="s">
        <v>5</v>
      </c>
      <c r="D20" s="29"/>
      <c r="E20" s="29"/>
      <c r="F20" s="70">
        <f t="shared" si="1"/>
        <v>0</v>
      </c>
    </row>
    <row r="21" spans="1:701">
      <c r="A21" s="69"/>
      <c r="B21" s="21"/>
      <c r="C21" s="26"/>
      <c r="D21" s="8"/>
      <c r="E21" s="8"/>
      <c r="F21" s="66"/>
    </row>
    <row r="22" spans="1:701">
      <c r="A22" s="67" t="s">
        <v>137</v>
      </c>
      <c r="B22" s="23" t="s">
        <v>122</v>
      </c>
      <c r="C22" s="26"/>
      <c r="D22" s="8"/>
      <c r="E22" s="8"/>
      <c r="F22" s="66"/>
    </row>
    <row r="23" spans="1:701" ht="9.9499999999999993" customHeight="1">
      <c r="A23" s="69"/>
      <c r="B23" s="21"/>
      <c r="C23" s="26"/>
      <c r="D23" s="8"/>
      <c r="E23" s="8"/>
      <c r="F23" s="66"/>
    </row>
    <row r="24" spans="1:701" ht="18.95" customHeight="1">
      <c r="A24" s="69"/>
      <c r="B24" s="71" t="s">
        <v>138</v>
      </c>
      <c r="C24" s="26"/>
      <c r="D24" s="96">
        <f>F18+F19+F20</f>
        <v>0</v>
      </c>
      <c r="E24" s="97"/>
      <c r="F24" s="68"/>
    </row>
    <row r="25" spans="1:701" ht="9.9499999999999993" customHeight="1">
      <c r="A25" s="72"/>
      <c r="B25" s="73"/>
      <c r="C25" s="74"/>
      <c r="D25" s="75"/>
      <c r="E25" s="76"/>
      <c r="F25" s="77"/>
    </row>
    <row r="26" spans="1:701" ht="9.9499999999999993" customHeight="1">
      <c r="A26" s="24"/>
      <c r="B26" s="24"/>
      <c r="C26" s="24"/>
      <c r="D26" s="24"/>
      <c r="E26" s="24"/>
      <c r="F26" s="24"/>
    </row>
    <row r="27" spans="1:701" ht="24" customHeight="1">
      <c r="A27" s="30"/>
      <c r="B27" s="31" t="s">
        <v>139</v>
      </c>
      <c r="C27" s="32"/>
      <c r="D27" s="32"/>
      <c r="E27" s="32"/>
      <c r="F27" s="44">
        <f>SUM(F7:F20)</f>
        <v>0</v>
      </c>
      <c r="ZY27" t="s">
        <v>72</v>
      </c>
    </row>
    <row r="28" spans="1:701" ht="24" customHeight="1">
      <c r="A28" s="33" t="e">
        <f>#REF!</f>
        <v>#REF!</v>
      </c>
      <c r="B28" s="37" t="s">
        <v>73</v>
      </c>
      <c r="C28" s="38"/>
      <c r="D28" s="38"/>
      <c r="E28" s="38"/>
      <c r="F28" s="39">
        <f>F27*0.2</f>
        <v>0</v>
      </c>
      <c r="ZY28" t="s">
        <v>74</v>
      </c>
    </row>
    <row r="29" spans="1:701" ht="24" customHeight="1">
      <c r="A29" s="34"/>
      <c r="B29" s="35" t="s">
        <v>140</v>
      </c>
      <c r="C29" s="36"/>
      <c r="D29" s="36"/>
      <c r="E29" s="36"/>
      <c r="F29" s="40">
        <f>F27+F28</f>
        <v>0</v>
      </c>
      <c r="ZY29" t="s">
        <v>76</v>
      </c>
    </row>
    <row r="30" spans="1:701" ht="9.9499999999999993" customHeight="1">
      <c r="F30" s="16"/>
    </row>
    <row r="31" spans="1:701" ht="17.100000000000001" customHeight="1">
      <c r="A31" s="45"/>
      <c r="B31" s="46" t="s">
        <v>77</v>
      </c>
      <c r="C31" s="90" t="s">
        <v>78</v>
      </c>
      <c r="D31" s="90"/>
      <c r="E31" s="90" t="s">
        <v>78</v>
      </c>
      <c r="F31" s="90"/>
    </row>
    <row r="32" spans="1:701" ht="17.100000000000001" customHeight="1">
      <c r="A32" s="11"/>
      <c r="B32" s="24" t="s">
        <v>79</v>
      </c>
      <c r="C32" s="50" t="s">
        <v>80</v>
      </c>
      <c r="D32" s="50"/>
      <c r="E32" s="24"/>
      <c r="F32" s="51"/>
    </row>
    <row r="33" spans="1:6" ht="21.95" customHeight="1">
      <c r="A33" s="48"/>
      <c r="B33" s="49" t="s">
        <v>81</v>
      </c>
      <c r="C33" s="91" t="s">
        <v>82</v>
      </c>
      <c r="D33" s="91"/>
      <c r="E33" s="91"/>
      <c r="F33" s="92"/>
    </row>
  </sheetData>
  <mergeCells count="7">
    <mergeCell ref="A1:F1"/>
    <mergeCell ref="A2:F2"/>
    <mergeCell ref="D24:E24"/>
    <mergeCell ref="C31:D31"/>
    <mergeCell ref="C33:F33"/>
    <mergeCell ref="D13:E13"/>
    <mergeCell ref="E31:F31"/>
  </mergeCells>
  <printOptions horizontalCentered="1" verticalCentered="1"/>
  <pageMargins left="0.27559055118110237" right="0.27559055118110237" top="7.874015748031496E-2" bottom="7.874015748031496E-2" header="0.74803149606299213" footer="0.74803149606299213"/>
  <pageSetup paperSize="9" scale="93" fitToHeight="0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374e25-8554-4e73-8f39-2c51f9aef734" xsi:nil="true"/>
    <lcf76f155ced4ddcb4097134ff3c332f xmlns="08255970-6da2-4f71-bd8b-5199a3512db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113D8EAB07AF47AA11153BEB36B87D" ma:contentTypeVersion="13" ma:contentTypeDescription="Crée un document." ma:contentTypeScope="" ma:versionID="4a02a394bc18427128aaa202516560d2">
  <xsd:schema xmlns:xsd="http://www.w3.org/2001/XMLSchema" xmlns:xs="http://www.w3.org/2001/XMLSchema" xmlns:p="http://schemas.microsoft.com/office/2006/metadata/properties" xmlns:ns2="08255970-6da2-4f71-bd8b-5199a3512dbf" xmlns:ns3="44374e25-8554-4e73-8f39-2c51f9aef734" targetNamespace="http://schemas.microsoft.com/office/2006/metadata/properties" ma:root="true" ma:fieldsID="5e5c5a8432cde0c4dcbac08bb118201f" ns2:_="" ns3:_="">
    <xsd:import namespace="08255970-6da2-4f71-bd8b-5199a3512dbf"/>
    <xsd:import namespace="44374e25-8554-4e73-8f39-2c51f9aef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255970-6da2-4f71-bd8b-5199a3512d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374e25-8554-4e73-8f39-2c51f9aef73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cb72355-168f-4063-ab85-c4235e8f686b}" ma:internalName="TaxCatchAll" ma:showField="CatchAllData" ma:web="44374e25-8554-4e73-8f39-2c51f9aef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48C334-69D3-47B0-8393-76FC314541E7}"/>
</file>

<file path=customXml/itemProps2.xml><?xml version="1.0" encoding="utf-8"?>
<ds:datastoreItem xmlns:ds="http://schemas.openxmlformats.org/officeDocument/2006/customXml" ds:itemID="{55B7FB8A-3FE4-4A49-A0BD-AB6AAF27CC50}"/>
</file>

<file path=customXml/itemProps3.xml><?xml version="1.0" encoding="utf-8"?>
<ds:datastoreItem xmlns:ds="http://schemas.openxmlformats.org/officeDocument/2006/customXml" ds:itemID="{6D40389C-CFEC-49F4-B93F-3B5F2498B0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thoma</dc:creator>
  <cp:keywords/>
  <dc:description/>
  <cp:lastModifiedBy>MULLER Lola</cp:lastModifiedBy>
  <cp:revision/>
  <dcterms:created xsi:type="dcterms:W3CDTF">2025-04-11T15:07:32Z</dcterms:created>
  <dcterms:modified xsi:type="dcterms:W3CDTF">2025-09-11T07:40:37Z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0x010100FB113D8EAB07AF47AA11153BEB36B87D</vt:lpwstr>
  </property>
  <property fmtid="{D5CDD505-2E9C-101B-9397-08002B2CF9AE}" pid="3" name="MediaServiceImageTags">
    <vt:lpwstr/>
  </property>
</Properties>
</file>